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<sst xmlns="http://schemas.openxmlformats.org/spreadsheetml/2006/main" count="56" uniqueCount="47">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</sst>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17</v>
      </c>
      <c r="F1" s="8"/>
      <c r="I1" t="s">
        <v>22</v>
      </c>
      <c r="J1" s="7">
        <v>44601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42">
        <f>'[1]ФРУКТЫ, ОВОЩИ'!$G$366</f>
        <v>62</v>
      </c>
      <c r="H4" s="42">
        <f>'[1]ФРУКТЫ, ОВОЩИ'!$A$366</f>
        <v>1.1000000000000001</v>
      </c>
      <c r="I4" s="42">
        <f>'[1]ФРУКТЫ, ОВОЩИ'!$C$366</f>
        <v>4.5</v>
      </c>
      <c r="J4" s="42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3">
        <f>'[1]МЯСО, РЫБА'!$G$563</f>
        <v>208.65</v>
      </c>
      <c r="H5" s="43">
        <f>'[1]МЯСО, РЫБА'!$A$563</f>
        <v>10.199999999999999</v>
      </c>
      <c r="I5" s="43">
        <f>'[1]МЯСО, РЫБА'!$C$563</f>
        <v>13.799999999999997</v>
      </c>
      <c r="J5" s="43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42">
        <f>[1]ГАРНИРЫ!$G$74</f>
        <v>187.9</v>
      </c>
      <c r="H6" s="42">
        <f>[1]ГАРНИРЫ!$A$74</f>
        <v>5.5</v>
      </c>
      <c r="I6" s="42">
        <f>[1]ГАРНИРЫ!$C$74</f>
        <v>5.3</v>
      </c>
      <c r="J6" s="42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42">
        <f>[1]НАПИТКИ!$R$29</f>
        <v>62.239999999999995</v>
      </c>
      <c r="H7" s="42">
        <f>[1]НАПИТКИ!$L$29</f>
        <v>0.15999999999999998</v>
      </c>
      <c r="I7" s="42">
        <f>[1]НАПИТКИ!$N$29</f>
        <v>0</v>
      </c>
      <c r="J7" s="42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42">
        <f>'[1]ГАСТРОНОМИЯ, ВЫПЕЧКА'!$G$72</f>
        <v>85</v>
      </c>
      <c r="H8" s="42">
        <f>'[1]ГАСТРОНОМИЯ, ВЫПЕЧКА'!$A$72</f>
        <v>2.8</v>
      </c>
      <c r="I8" s="42">
        <f>'[1]ГАСТРОНОМИЯ, ВЫПЕЧКА'!$C$72</f>
        <v>0.4</v>
      </c>
      <c r="J8" s="42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42">
        <f>'[1]ГАСТРОНОМИЯ, ВЫПЕЧКА'!$G$31</f>
        <v>45</v>
      </c>
      <c r="H9" s="42">
        <f>'[1]ГАСТРОНОМИЯ, ВЫПЕЧКА'!$A$31</f>
        <v>1.6</v>
      </c>
      <c r="I9" s="42">
        <f>'[1]ГАСТРОНОМИЯ, ВЫПЕЧКА'!$C$31</f>
        <v>0.7</v>
      </c>
      <c r="J9" s="42">
        <f>'[1]ГАСТРОНОМИЯ, ВЫПЕЧКА'!$E$31</f>
        <v>8.4</v>
      </c>
    </row>
    <row r="10" spans="1:10" ht="15.75" thickBot="1">
      <c r="A10" s="2"/>
      <c r="B10" s="9" t="s">
        <v>23</v>
      </c>
      <c r="C10" s="9"/>
      <c r="D10" s="9" t="s">
        <v>38</v>
      </c>
      <c r="E10" s="9">
        <v>200</v>
      </c>
      <c r="F10" s="10"/>
      <c r="G10" s="42">
        <v>108</v>
      </c>
      <c r="H10" s="42">
        <v>5.8</v>
      </c>
      <c r="I10" s="42">
        <v>6.4</v>
      </c>
      <c r="J10" s="42">
        <v>9.6</v>
      </c>
    </row>
    <row r="11" spans="1:10" ht="15.75" thickBot="1">
      <c r="A11" s="3"/>
      <c r="B11" s="30"/>
      <c r="C11" s="12"/>
      <c r="D11" s="12"/>
      <c r="E11" s="28">
        <f>SUM(E4:E10)</f>
        <v>755</v>
      </c>
      <c r="F11" s="13">
        <v>66.81</v>
      </c>
      <c r="G11" s="14">
        <f>SUM(G4:G10)</f>
        <v>758.79</v>
      </c>
      <c r="H11" s="37">
        <f>SUM(H4:H10)</f>
        <v>27.16</v>
      </c>
      <c r="I11" s="37">
        <f t="shared" ref="I11:J11" si="0">SUM(I4:I10)</f>
        <v>31.099999999999994</v>
      </c>
      <c r="J11" s="37">
        <f t="shared" si="0"/>
        <v>96.990000000000009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6">
        <f>'[1]ФРУКТЫ, ОВОЩИ'!$E$264</f>
        <v>60</v>
      </c>
      <c r="F12" s="35"/>
      <c r="G12" s="42">
        <f>'[1]ФРУКТЫ, ОВОЩИ'!$G$282</f>
        <v>33.200000000000003</v>
      </c>
      <c r="H12" s="42">
        <f>'[1]ФРУКТЫ, ОВОЩИ'!$A$282</f>
        <v>0.5</v>
      </c>
      <c r="I12" s="42">
        <f>'[1]ФРУКТЫ, ОВОЩИ'!$C$282</f>
        <v>2.7</v>
      </c>
      <c r="J12" s="42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6">
        <f>[1]СУПЫ!$E$222</f>
        <v>200</v>
      </c>
      <c r="F13" s="35"/>
      <c r="G13" s="44">
        <f>[1]СУПЫ!$G$240</f>
        <v>99.7</v>
      </c>
      <c r="H13" s="44">
        <f>[1]СУПЫ!$A$240</f>
        <v>1.9</v>
      </c>
      <c r="I13" s="44">
        <f>[1]СУПЫ!$C$240</f>
        <v>4.8</v>
      </c>
      <c r="J13" s="44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6" t="str">
        <f>'[1]МЯСО, РЫБА'!$E$263</f>
        <v>90/40</v>
      </c>
      <c r="F14" s="35"/>
      <c r="G14" s="44">
        <f>'[1]МЯСО, РЫБА'!$G$279</f>
        <v>295.7</v>
      </c>
      <c r="H14" s="44">
        <f>'[1]МЯСО, РЫБА'!$A$279</f>
        <v>18.100000000000001</v>
      </c>
      <c r="I14" s="44">
        <f>'[1]МЯСО, РЫБА'!$C$279</f>
        <v>16.7</v>
      </c>
      <c r="J14" s="44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6">
        <f>[1]ГАРНИРЫ!$E$230</f>
        <v>150</v>
      </c>
      <c r="F15" s="35"/>
      <c r="G15" s="44">
        <f>[1]ГАРНИРЫ!$G$247</f>
        <v>224.8</v>
      </c>
      <c r="H15" s="44">
        <f>[1]ГАРНИРЫ!$A$247</f>
        <v>1.9</v>
      </c>
      <c r="I15" s="44">
        <f>[1]ГАРНИРЫ!$C$247</f>
        <v>6.9</v>
      </c>
      <c r="J15" s="44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6">
        <f>[1]НАПИТКИ!$P$223</f>
        <v>200</v>
      </c>
      <c r="F16" s="35"/>
      <c r="G16" s="42">
        <f>[1]НАПИТКИ!$R$241</f>
        <v>24.888888888888889</v>
      </c>
      <c r="H16" s="42">
        <f>[1]НАПИТКИ!$L$241</f>
        <v>2</v>
      </c>
      <c r="I16" s="42">
        <f>[1]НАПИТКИ!$N$241</f>
        <v>0.16666666666666666</v>
      </c>
      <c r="J16" s="42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6">
        <f>'[1]ГАСТРОНОМИЯ, ВЫПЕЧКА'!$AA$54</f>
        <v>45</v>
      </c>
      <c r="F17" s="35"/>
      <c r="G17" s="42">
        <f>'[1]ГАСТРОНОМИЯ, ВЫПЕЧКА'!$AC$72</f>
        <v>109.28571428571429</v>
      </c>
      <c r="H17" s="42">
        <f>'[1]ГАСТРОНОМИЯ, ВЫПЕЧКА'!$W$72</f>
        <v>3.5999999999999996</v>
      </c>
      <c r="I17" s="42">
        <f>'[1]ГАСТРОНОМИЯ, ВЫПЕЧКА'!$Y$72</f>
        <v>0.51428571428571423</v>
      </c>
      <c r="J17" s="42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6">
        <f>'[1]ГАСТРОНОМИЯ, ВЫПЕЧКА'!$AA$13</f>
        <v>30</v>
      </c>
      <c r="F18" s="35"/>
      <c r="G18" s="42">
        <f>'[1]ГАСТРОНОМИЯ, ВЫПЕЧКА'!$AC$31</f>
        <v>67.5</v>
      </c>
      <c r="H18" s="42">
        <f>'[1]ГАСТРОНОМИЯ, ВЫПЕЧКА'!$W$31</f>
        <v>2.4</v>
      </c>
      <c r="I18" s="42">
        <f>'[1]ГАСТРОНОМИЯ, ВЫПЕЧКА'!$Y$31</f>
        <v>1.05</v>
      </c>
      <c r="J18" s="42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6">
        <f>'[1]ФРУКТЫ, ОВОЩИ'!$E$14</f>
        <v>100</v>
      </c>
      <c r="F19" s="35"/>
      <c r="G19" s="42">
        <f>'[1]ФРУКТЫ, ОВОЩИ'!$G$27</f>
        <v>45</v>
      </c>
      <c r="H19" s="42">
        <f>'[1]ФРУКТЫ, ОВОЩИ'!$A$27</f>
        <v>0.4</v>
      </c>
      <c r="I19" s="42">
        <f>'[1]ФРУКТЫ, ОВОЩИ'!$C$27</f>
        <v>0.4</v>
      </c>
      <c r="J19" s="42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6">
        <v>200</v>
      </c>
      <c r="F20" s="35"/>
      <c r="G20" s="42">
        <v>108</v>
      </c>
      <c r="H20" s="42">
        <v>5.8</v>
      </c>
      <c r="I20" s="42">
        <v>6.4</v>
      </c>
      <c r="J20" s="42">
        <v>9.6</v>
      </c>
    </row>
    <row r="21" spans="1:10" ht="16.5" thickBot="1">
      <c r="A21" s="2"/>
      <c r="B21" s="32"/>
      <c r="C21" s="20"/>
      <c r="D21" s="33"/>
      <c r="E21" s="45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7">
        <f>'[1]ГАСТРОНОМИЯ, ВЫПЕЧКА'!$E$97</f>
        <v>100</v>
      </c>
      <c r="F22" s="36"/>
      <c r="G22" s="42">
        <f>'[1]ГАСТРОНОМИЯ, ВЫПЕЧКА'!$G$117</f>
        <v>285.5</v>
      </c>
      <c r="H22" s="42">
        <f>'[1]ГАСТРОНОМИЯ, ВЫПЕЧКА'!$A$117</f>
        <v>6.75</v>
      </c>
      <c r="I22" s="42">
        <f>'[1]ГАСТРОНОМИЯ, ВЫПЕЧКА'!$C$117</f>
        <v>6.75</v>
      </c>
      <c r="J22" s="42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7">
        <f>[1]НАПИТКИ!$P$483</f>
        <v>200</v>
      </c>
      <c r="F23" s="18"/>
      <c r="G23" s="43">
        <f>[1]НАПИТКИ!$R$503</f>
        <v>94.52</v>
      </c>
      <c r="H23" s="43">
        <f>[1]НАПИТКИ!$L$503</f>
        <v>5.6</v>
      </c>
      <c r="I23" s="43">
        <f>[1]НАПИТКИ!$N$503</f>
        <v>4.38</v>
      </c>
      <c r="J23" s="43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7">
        <v>200</v>
      </c>
      <c r="F24" s="19"/>
      <c r="G24" s="43">
        <v>108</v>
      </c>
      <c r="H24" s="43">
        <v>10</v>
      </c>
      <c r="I24" s="43">
        <v>5</v>
      </c>
      <c r="J24" s="43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2022-03-02T13:34:33Z</dcterms:modified>
</cp:coreProperties>
</file>