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G25" s="1"/>
  <c r="G22"/>
  <c r="J23"/>
  <c r="I23"/>
  <c r="H23"/>
  <c r="H25" s="1"/>
  <c r="J22"/>
  <c r="J25" s="1"/>
  <c r="I22"/>
  <c r="H22"/>
  <c r="E23"/>
  <c r="E25" s="1"/>
  <c r="E22"/>
  <c r="D23"/>
  <c r="D22"/>
  <c r="J19"/>
  <c r="I19"/>
  <c r="H19"/>
  <c r="J18"/>
  <c r="I18"/>
  <c r="H18"/>
  <c r="J17"/>
  <c r="I17"/>
  <c r="H17"/>
  <c r="J16"/>
  <c r="I16"/>
  <c r="H16"/>
  <c r="J15"/>
  <c r="J21" s="1"/>
  <c r="I15"/>
  <c r="H15"/>
  <c r="J14"/>
  <c r="I14"/>
  <c r="I21" s="1"/>
  <c r="H14"/>
  <c r="J13"/>
  <c r="I13"/>
  <c r="H13"/>
  <c r="H21" s="1"/>
  <c r="G19"/>
  <c r="G18"/>
  <c r="G17"/>
  <c r="G16"/>
  <c r="G15"/>
  <c r="G14"/>
  <c r="G13"/>
  <c r="E19"/>
  <c r="E18"/>
  <c r="E17"/>
  <c r="E16"/>
  <c r="E15"/>
  <c r="E14"/>
  <c r="E13"/>
  <c r="D19"/>
  <c r="D18"/>
  <c r="D17"/>
  <c r="D16"/>
  <c r="D14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5"/>
  <c r="E4"/>
  <c r="D9"/>
  <c r="D8"/>
  <c r="D7"/>
  <c r="D6"/>
  <c r="D5"/>
  <c r="D4"/>
  <c r="I25"/>
  <c r="G21"/>
  <c r="E12" l="1"/>
  <c r="E21"/>
  <c r="I12"/>
  <c r="J12"/>
  <c r="H12"/>
  <c r="G12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<sst xmlns="http://schemas.openxmlformats.org/spreadsheetml/2006/main" count="51" uniqueCount="46">
  <si>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</si>
  <si>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</si>
  <si>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</si>
  <si>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</si>
  <si>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</si>
  <si>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</si>
  <si>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</si>
  <si>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</si>
  <si>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</si>
  <si>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</si>
  <si>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</si>
  <si>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</si>
  <si>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</si>
  <si>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</si>
  <si>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</si>
  <si>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</si>
  <si>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</si>
  <si>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</si>
  <si>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</si>
  <si>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</si>
  <si>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</si>
  <si>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</si>
  <si>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</si>
  <si>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</si>
  <si>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</si>
  <si>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</si>
  <si>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</si>
  <si>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</si>
  <si>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</si>
  <si>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</si>
  <si>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Слойка с начинкой фруктовой</t>
  </si>
  <si>
    <t>5.11-200</t>
  </si>
  <si>
    <t>16.5-70</t>
  </si>
  <si>
    <t>3.4-60</t>
  </si>
  <si>
    <t>5.6-200</t>
  </si>
  <si>
    <t>5.1-200</t>
  </si>
  <si>
    <t>Шницель мясной</t>
  </si>
  <si>
    <t>3.7-60</t>
  </si>
  <si>
    <t>12.4-90</t>
  </si>
  <si>
    <t>13.5-150</t>
  </si>
  <si>
    <t>8.1-150</t>
  </si>
  <si>
    <t>выпечка</t>
  </si>
  <si>
    <t>10.1-200</t>
  </si>
  <si>
    <t>Снежок м.д.ж. 2,5% в индивид. пластиковом стакане</t>
  </si>
  <si>
    <t>16.1-100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</si>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</sst>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0" fontId="3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13.411764705882353</v>
          </cell>
          <cell r="C32">
            <v>19.058823529411764</v>
          </cell>
          <cell r="E32">
            <v>2.7352941176470589</v>
          </cell>
          <cell r="G32">
            <v>237.1764705882353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  <cell r="C288">
            <v>11.333333333333334</v>
          </cell>
          <cell r="E288">
            <v>54.266666666666673</v>
          </cell>
          <cell r="G288">
            <v>348.5333333333333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45</v>
      </c>
      <c r="C1" s="75"/>
      <c r="D1" s="76"/>
      <c r="E1" t="s">
        <v>17</v>
      </c>
      <c r="F1" s="8"/>
      <c r="I1" t="s">
        <v>22</v>
      </c>
      <c r="J1" s="7">
        <v>44613</v>
      </c>
    </row>
    <row r="2" spans="1:10" ht="7.5" customHeight="1" thickBot="1"/>
    <row r="3" spans="1:10">
      <c r="A3" s="4" t="s">
        <v>1</v>
      </c>
      <c r="B3" s="33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6" t="s">
        <v>11</v>
      </c>
      <c r="C4" s="9" t="s">
        <v>37</v>
      </c>
      <c r="D4" s="10" t="str">
        <f>'[1]ФРУКТЫ, ОВОЩИ'!$E$387</f>
        <v>Икра кабачковая консервированная</v>
      </c>
      <c r="E4" s="11">
        <f>'[1]ФРУКТЫ, ОВОЩИ'!$E$390</f>
        <v>60</v>
      </c>
      <c r="F4" s="12"/>
      <c r="G4" s="15">
        <f>'[1]ФРУКТЫ, ОВОЩИ'!$G$408</f>
        <v>58.2</v>
      </c>
      <c r="H4" s="15">
        <f>'[1]ФРУКТЫ, ОВОЩИ'!$A$408</f>
        <v>0.8</v>
      </c>
      <c r="I4" s="15">
        <f>'[1]ФРУКТЫ, ОВОЩИ'!$C$408</f>
        <v>4.2</v>
      </c>
      <c r="J4" s="15">
        <f>'[1]ФРУКТЫ, ОВОЩИ'!$E$408</f>
        <v>4.4000000000000004</v>
      </c>
    </row>
    <row r="5" spans="1:10" ht="15.75">
      <c r="A5" s="2"/>
      <c r="B5" s="37" t="s">
        <v>9</v>
      </c>
      <c r="C5" s="11" t="s">
        <v>40</v>
      </c>
      <c r="D5" s="56" t="str">
        <f>'[1]ЯЙЦО, ТВОРОГ, КАШИ'!$E$11</f>
        <v>Омлет натуральный</v>
      </c>
      <c r="E5" s="11">
        <f>'[1]ЯЙЦО, ТВОРОГ, КАШИ'!$E$14</f>
        <v>150</v>
      </c>
      <c r="F5" s="12"/>
      <c r="G5" s="16">
        <f>'[1]ЯЙЦО, ТВОРОГ, КАШИ'!$G$32</f>
        <v>237.1764705882353</v>
      </c>
      <c r="H5" s="16">
        <f>'[1]ЯЙЦО, ТВОРОГ, КАШИ'!$A$32</f>
        <v>13.411764705882353</v>
      </c>
      <c r="I5" s="16">
        <f>'[1]ЯЙЦО, ТВОРОГ, КАШИ'!$C$32</f>
        <v>19.058823529411764</v>
      </c>
      <c r="J5" s="16">
        <f>'[1]ЯЙЦО, ТВОРОГ, КАШИ'!$E$32</f>
        <v>2.7352941176470589</v>
      </c>
    </row>
    <row r="6" spans="1:10" ht="15.75">
      <c r="A6" s="2"/>
      <c r="B6" s="36" t="s">
        <v>23</v>
      </c>
      <c r="C6" s="9" t="s">
        <v>35</v>
      </c>
      <c r="D6" s="69" t="str">
        <f>[1]НАПИТКИ!$P$11</f>
        <v>Чай с сахаром</v>
      </c>
      <c r="E6" s="11">
        <f>[1]НАПИТКИ!$P$14</f>
        <v>200</v>
      </c>
      <c r="F6" s="12"/>
      <c r="G6" s="15">
        <f>[1]НАПИТКИ!$R$29</f>
        <v>62.239999999999995</v>
      </c>
      <c r="H6" s="15">
        <f>[1]НАПИТКИ!$L$29</f>
        <v>0.15999999999999998</v>
      </c>
      <c r="I6" s="15">
        <f>[1]НАПИТКИ!$N$29</f>
        <v>0</v>
      </c>
      <c r="J6" s="15">
        <f>[1]НАПИТКИ!$P$29</f>
        <v>15.440000000000001</v>
      </c>
    </row>
    <row r="7" spans="1:10" ht="15.75">
      <c r="A7" s="2"/>
      <c r="B7" s="36" t="s">
        <v>15</v>
      </c>
      <c r="C7" s="9" t="s">
        <v>25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15.75">
      <c r="A8" s="2"/>
      <c r="B8" s="38" t="s">
        <v>18</v>
      </c>
      <c r="C8" s="9" t="s">
        <v>26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36" t="s">
        <v>18</v>
      </c>
      <c r="C9" s="9" t="s">
        <v>27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15.75">
      <c r="A10" s="2"/>
      <c r="B10" s="36" t="s">
        <v>41</v>
      </c>
      <c r="C10" s="9" t="s">
        <v>32</v>
      </c>
      <c r="D10" s="10" t="s">
        <v>30</v>
      </c>
      <c r="E10" s="11">
        <v>70</v>
      </c>
      <c r="F10" s="13"/>
      <c r="G10" s="15">
        <v>217</v>
      </c>
      <c r="H10" s="15">
        <v>3.5</v>
      </c>
      <c r="I10" s="15">
        <v>9.8000000000000007</v>
      </c>
      <c r="J10" s="15">
        <v>28.7</v>
      </c>
    </row>
    <row r="11" spans="1:10" ht="16.5" thickBot="1">
      <c r="A11" s="2"/>
      <c r="B11" s="36"/>
      <c r="C11" s="9"/>
      <c r="D11" s="10"/>
      <c r="E11" s="11"/>
      <c r="F11" s="13"/>
      <c r="G11" s="15"/>
      <c r="H11" s="15"/>
      <c r="I11" s="15"/>
      <c r="J11" s="15"/>
    </row>
    <row r="12" spans="1:10" ht="15.75" thickBot="1">
      <c r="A12" s="3"/>
      <c r="B12" s="34"/>
      <c r="C12" s="17"/>
      <c r="E12" s="32">
        <f>SUM(E4:E11)</f>
        <v>635</v>
      </c>
      <c r="F12" s="18">
        <v>66.81</v>
      </c>
      <c r="G12" s="19">
        <f>SUM(G4:G11)</f>
        <v>749.6164705882353</v>
      </c>
      <c r="H12" s="45">
        <f>SUM(H4:H11)</f>
        <v>22.671764705882357</v>
      </c>
      <c r="I12" s="45">
        <f t="shared" ref="I12:J12" si="0">SUM(I4:I11)</f>
        <v>34.558823529411761</v>
      </c>
      <c r="J12" s="45">
        <f t="shared" si="0"/>
        <v>87.175294117647056</v>
      </c>
    </row>
    <row r="13" spans="1:10" ht="15.75">
      <c r="A13" s="2" t="s">
        <v>10</v>
      </c>
      <c r="B13" s="42" t="s">
        <v>11</v>
      </c>
      <c r="C13" s="57" t="s">
        <v>33</v>
      </c>
      <c r="D13" s="58" t="str">
        <f>'[1]ФРУКТЫ, ОВОЩИ'!$E$261</f>
        <v>Салат из соленых огурцов с луком</v>
      </c>
      <c r="E13" s="59">
        <f>'[1]ФРУКТЫ, ОВОЩИ'!$E$264</f>
        <v>60</v>
      </c>
      <c r="F13" s="60"/>
      <c r="G13" s="61">
        <f>'[1]ФРУКТЫ, ОВОЩИ'!$G$282</f>
        <v>33.200000000000003</v>
      </c>
      <c r="H13" s="61">
        <f>'[1]ФРУКТЫ, ОВОЩИ'!$A$282</f>
        <v>0.5</v>
      </c>
      <c r="I13" s="61">
        <f>'[1]ФРУКТЫ, ОВОЩИ'!$C$282</f>
        <v>2.7</v>
      </c>
      <c r="J13" s="61">
        <f>'[1]ФРУКТЫ, ОВОЩИ'!$E$282</f>
        <v>1.5</v>
      </c>
    </row>
    <row r="14" spans="1:10" ht="15.75">
      <c r="A14" s="2"/>
      <c r="B14" s="43" t="s">
        <v>12</v>
      </c>
      <c r="C14" s="57" t="s">
        <v>42</v>
      </c>
      <c r="D14" s="62" t="str">
        <f>[1]СУПЫ!$E$11</f>
        <v>Свекольник</v>
      </c>
      <c r="E14" s="59">
        <f>[1]СУПЫ!$E$14</f>
        <v>200</v>
      </c>
      <c r="F14" s="63"/>
      <c r="G14" s="64">
        <f>[1]СУПЫ!$G$30</f>
        <v>81.12</v>
      </c>
      <c r="H14" s="64">
        <f>[1]СУПЫ!$A$30</f>
        <v>1.8</v>
      </c>
      <c r="I14" s="64">
        <f>[1]СУПЫ!$C$30</f>
        <v>4.0999999999999996</v>
      </c>
      <c r="J14" s="64">
        <f>[1]СУПЫ!$E$30</f>
        <v>9.3000000000000007</v>
      </c>
    </row>
    <row r="15" spans="1:10" ht="15.75">
      <c r="A15" s="2"/>
      <c r="B15" s="43" t="s">
        <v>13</v>
      </c>
      <c r="C15" s="57" t="s">
        <v>38</v>
      </c>
      <c r="D15" s="70" t="s">
        <v>36</v>
      </c>
      <c r="E15" s="59">
        <f>'[1]МЯСО, РЫБА'!$E$140</f>
        <v>90</v>
      </c>
      <c r="F15" s="63"/>
      <c r="G15" s="71">
        <f>'[1]МЯСО, РЫБА'!$G$156</f>
        <v>225.6</v>
      </c>
      <c r="H15" s="71">
        <f>'[1]МЯСО, РЫБА'!$A$156</f>
        <v>13.4</v>
      </c>
      <c r="I15" s="71">
        <f>'[1]МЯСО, РЫБА'!$C$156</f>
        <v>11.2</v>
      </c>
      <c r="J15" s="71">
        <f>'[1]МЯСО, РЫБА'!$E$156</f>
        <v>17.7</v>
      </c>
    </row>
    <row r="16" spans="1:10" ht="15.75">
      <c r="A16" s="2"/>
      <c r="B16" s="43" t="s">
        <v>14</v>
      </c>
      <c r="C16" s="65" t="s">
        <v>39</v>
      </c>
      <c r="D16" s="72" t="str">
        <f>[1]ГАРНИРЫ!$E$182</f>
        <v>Рагу из овощей</v>
      </c>
      <c r="E16" s="73">
        <f>[1]ГАРНИРЫ!$E$185</f>
        <v>150</v>
      </c>
      <c r="F16" s="63"/>
      <c r="G16" s="64">
        <f>[1]ГАРНИРЫ!$G$205</f>
        <v>159</v>
      </c>
      <c r="H16" s="64">
        <f>[1]ГАРНИРЫ!$A$205</f>
        <v>2.2999999999999998</v>
      </c>
      <c r="I16" s="64">
        <f>[1]ГАРНИРЫ!$C$205</f>
        <v>8</v>
      </c>
      <c r="J16" s="64">
        <f>[1]ГАРНИРЫ!$E$205</f>
        <v>19.399999999999999</v>
      </c>
    </row>
    <row r="17" spans="1:10" ht="15.75">
      <c r="A17" s="2"/>
      <c r="B17" s="43" t="s">
        <v>23</v>
      </c>
      <c r="C17" s="57" t="s">
        <v>34</v>
      </c>
      <c r="D17" s="66" t="str">
        <f>[1]НАПИТКИ!$P$220</f>
        <v>Сок фруктовый</v>
      </c>
      <c r="E17" s="59">
        <f>[1]НАПИТКИ!$P$223</f>
        <v>200</v>
      </c>
      <c r="F17" s="63"/>
      <c r="G17" s="61">
        <f>[1]НАПИТКИ!$R$241</f>
        <v>24.888888888888889</v>
      </c>
      <c r="H17" s="61">
        <f>[1]НАПИТКИ!$L$241</f>
        <v>2</v>
      </c>
      <c r="I17" s="61">
        <f>[1]НАПИТКИ!$N$241</f>
        <v>0.16666666666666666</v>
      </c>
      <c r="J17" s="61">
        <f>[1]НАПИТКИ!$P$241</f>
        <v>3.7777777777777777</v>
      </c>
    </row>
    <row r="18" spans="1:10" ht="15.75">
      <c r="A18" s="2"/>
      <c r="B18" s="43" t="s">
        <v>19</v>
      </c>
      <c r="C18" s="57" t="s">
        <v>28</v>
      </c>
      <c r="D18" s="66" t="str">
        <f>'[1]ГАСТРОНОМИЯ, ВЫПЕЧКА'!$AA$52</f>
        <v>Хлеб пшеничный</v>
      </c>
      <c r="E18" s="59">
        <f>'[1]ГАСТРОНОМИЯ, ВЫПЕЧКА'!$AA$54</f>
        <v>45</v>
      </c>
      <c r="F18" s="63"/>
      <c r="G18" s="61">
        <f>'[1]ГАСТРОНОМИЯ, ВЫПЕЧКА'!$AC$72</f>
        <v>109.28571428571429</v>
      </c>
      <c r="H18" s="61">
        <f>'[1]ГАСТРОНОМИЯ, ВЫПЕЧКА'!$W$72</f>
        <v>3.5999999999999996</v>
      </c>
      <c r="I18" s="61">
        <f>'[1]ГАСТРОНОМИЯ, ВЫПЕЧКА'!$Y$72</f>
        <v>0.51428571428571423</v>
      </c>
      <c r="J18" s="61">
        <f>'[1]ГАСТРОНОМИЯ, ВЫПЕЧКА'!$AA$72</f>
        <v>21.985714285714288</v>
      </c>
    </row>
    <row r="19" spans="1:10" ht="15.75">
      <c r="A19" s="2"/>
      <c r="B19" s="43" t="s">
        <v>16</v>
      </c>
      <c r="C19" s="57" t="s">
        <v>29</v>
      </c>
      <c r="D19" s="66" t="str">
        <f>'[1]ГАСТРОНОМИЯ, ВЫПЕЧКА'!$AA$11</f>
        <v>Хлеб ржано-пшеничный</v>
      </c>
      <c r="E19" s="59">
        <f>'[1]ГАСТРОНОМИЯ, ВЫПЕЧКА'!$AA$13</f>
        <v>30</v>
      </c>
      <c r="F19" s="67"/>
      <c r="G19" s="61">
        <f>'[1]ГАСТРОНОМИЯ, ВЫПЕЧКА'!$AC$31</f>
        <v>67.5</v>
      </c>
      <c r="H19" s="61">
        <f>'[1]ГАСТРОНОМИЯ, ВЫПЕЧКА'!$W$31</f>
        <v>2.4</v>
      </c>
      <c r="I19" s="61">
        <f>'[1]ГАСТРОНОМИЯ, ВЫПЕЧКА'!$Y$31</f>
        <v>1.05</v>
      </c>
      <c r="J19" s="61">
        <f>'[1]ГАСТРОНОМИЯ, ВЫПЕЧКА'!$AA$31</f>
        <v>12.6</v>
      </c>
    </row>
    <row r="20" spans="1:10" ht="15.75">
      <c r="A20" s="2"/>
      <c r="B20" s="44"/>
      <c r="C20" s="57"/>
      <c r="D20" s="66"/>
      <c r="E20" s="59"/>
      <c r="F20" s="68"/>
      <c r="G20" s="64"/>
      <c r="H20" s="64"/>
      <c r="I20" s="64"/>
      <c r="J20" s="64"/>
    </row>
    <row r="21" spans="1:10" ht="16.5" thickBot="1">
      <c r="A21" s="2"/>
      <c r="B21" s="39"/>
      <c r="C21" s="23"/>
      <c r="D21" s="40"/>
      <c r="E21" s="14">
        <f>SUM(E13:E20)</f>
        <v>775</v>
      </c>
      <c r="F21" s="41">
        <v>66.599999999999994</v>
      </c>
      <c r="G21" s="14">
        <f>SUM(G13:G20)</f>
        <v>700.59460317460321</v>
      </c>
      <c r="H21" s="46">
        <f t="shared" ref="H21" si="1">SUM(H13:H20)</f>
        <v>26</v>
      </c>
      <c r="I21" s="46">
        <f t="shared" ref="I21" si="2">SUM(I13:I20)</f>
        <v>27.730952380952385</v>
      </c>
      <c r="J21" s="46">
        <f t="shared" ref="J21" si="3">SUM(J13:J20)</f>
        <v>86.263492063492066</v>
      </c>
    </row>
    <row r="22" spans="1:10" ht="15.75">
      <c r="A22" s="1" t="s">
        <v>24</v>
      </c>
      <c r="B22" s="35" t="s">
        <v>41</v>
      </c>
      <c r="C22" s="51" t="s">
        <v>44</v>
      </c>
      <c r="D22" s="50" t="str">
        <f>'[1]ГАСТРОНОМИЯ, ВЫПЕЧКА'!$E$267</f>
        <v xml:space="preserve">Оладьи </v>
      </c>
      <c r="E22" s="52">
        <f>'[1]ГАСТРОНОМИЯ, ВЫПЕЧКА'!$E$270</f>
        <v>100</v>
      </c>
      <c r="F22" s="47"/>
      <c r="G22" s="53">
        <f>'[1]ГАСТРОНОМИЯ, ВЫПЕЧКА'!$G$288</f>
        <v>348.5333333333333</v>
      </c>
      <c r="H22" s="53">
        <f>'[1]ГАСТРОНОМИЯ, ВЫПЕЧКА'!$A$288</f>
        <v>7.333333333333333</v>
      </c>
      <c r="I22" s="53">
        <f>'[1]ГАСТРОНОМИЯ, ВЫПЕЧКА'!$C$288</f>
        <v>11.333333333333334</v>
      </c>
      <c r="J22" s="53">
        <f>'[1]ГАСТРОНОМИЯ, ВЫПЕЧКА'!$E$288</f>
        <v>54.266666666666673</v>
      </c>
    </row>
    <row r="23" spans="1:10" ht="15.75">
      <c r="A23" s="2"/>
      <c r="B23" s="35" t="s">
        <v>23</v>
      </c>
      <c r="C23" s="51" t="s">
        <v>31</v>
      </c>
      <c r="D23" s="50" t="str">
        <f>[1]НАПИТКИ!$P$442</f>
        <v>Чай фруктовый</v>
      </c>
      <c r="E23" s="52">
        <f>[1]НАПИТКИ!$P$445</f>
        <v>200</v>
      </c>
      <c r="F23" s="48"/>
      <c r="G23" s="54">
        <f>[1]НАПИТКИ!$R$458</f>
        <v>61.777777777777779</v>
      </c>
      <c r="H23" s="54">
        <f>[1]НАПИТКИ!$L$458</f>
        <v>0.55555555555555558</v>
      </c>
      <c r="I23" s="54">
        <f>[1]НАПИТКИ!$N$458</f>
        <v>0</v>
      </c>
      <c r="J23" s="54">
        <f>[1]НАПИТКИ!$P$458</f>
        <v>10.333333333333334</v>
      </c>
    </row>
    <row r="24" spans="1:10" ht="32.25" thickBot="1">
      <c r="A24" s="2"/>
      <c r="B24" s="35"/>
      <c r="C24" s="51"/>
      <c r="D24" s="50" t="s">
        <v>43</v>
      </c>
      <c r="E24" s="52">
        <v>200</v>
      </c>
      <c r="F24" s="49"/>
      <c r="G24" s="55">
        <v>152</v>
      </c>
      <c r="H24" s="55">
        <v>5.4</v>
      </c>
      <c r="I24" s="55">
        <v>5</v>
      </c>
      <c r="J24" s="55">
        <v>21.6</v>
      </c>
    </row>
    <row r="25" spans="1:10" ht="15.75" thickBot="1">
      <c r="A25" s="3"/>
      <c r="B25" s="20"/>
      <c r="C25" s="21"/>
      <c r="D25" s="22"/>
      <c r="E25" s="28">
        <f>SUM(E22:E24)</f>
        <v>500</v>
      </c>
      <c r="F25" s="29">
        <v>33.799999999999997</v>
      </c>
      <c r="G25" s="30">
        <f>SUM(G22:G24)</f>
        <v>562.31111111111113</v>
      </c>
      <c r="H25" s="29">
        <f>SUM(H22:H24)</f>
        <v>13.288888888888888</v>
      </c>
      <c r="I25" s="29">
        <f>SUM(I22:I24)</f>
        <v>16.333333333333336</v>
      </c>
      <c r="J25" s="31">
        <f>SUM(J22:J24)</f>
        <v>86.200000000000017</v>
      </c>
    </row>
    <row r="26" spans="1:10" ht="15.75" thickBot="1">
      <c r="A26" s="3"/>
      <c r="B26" s="23"/>
      <c r="C26" s="23"/>
      <c r="D26" s="24"/>
      <c r="E26" s="25"/>
      <c r="F26" s="26"/>
      <c r="G26" s="25"/>
      <c r="H26" s="25"/>
      <c r="I26" s="25"/>
      <c r="J26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2022-03-02T13:41:54Z</dcterms:modified>
</cp:coreProperties>
</file>