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<sst xmlns="http://schemas.openxmlformats.org/spreadsheetml/2006/main" count="49" uniqueCount="44">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</sst>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43</v>
      </c>
      <c r="C1" s="77"/>
      <c r="D1" s="78"/>
      <c r="E1" t="s">
        <v>16</v>
      </c>
      <c r="F1" s="8"/>
      <c r="I1" t="s">
        <v>21</v>
      </c>
      <c r="J1" s="7">
        <v>44636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29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34</v>
      </c>
      <c r="D5" s="52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35</v>
      </c>
      <c r="D6" s="52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8"/>
      <c r="D11" s="69"/>
      <c r="E11" s="70"/>
      <c r="F11" s="13"/>
      <c r="G11" s="71"/>
      <c r="H11" s="71"/>
      <c r="I11" s="71"/>
      <c r="J11" s="71"/>
    </row>
    <row r="12" spans="1:10" ht="15.75" thickBot="1">
      <c r="A12" s="3"/>
      <c r="B12" s="72"/>
      <c r="C12" s="17"/>
      <c r="D12" s="73"/>
      <c r="E12" s="37">
        <f>SUM(E4:E11)</f>
        <v>575</v>
      </c>
      <c r="F12" s="18">
        <v>66.81</v>
      </c>
      <c r="G12" s="35">
        <f>SUM(G4:G11)</f>
        <v>681.9666666666667</v>
      </c>
      <c r="H12" s="74">
        <f>SUM(H4:H11)</f>
        <v>22.433333333333334</v>
      </c>
      <c r="I12" s="74">
        <f t="shared" ref="I12:J12" si="0">SUM(I4:I11)</f>
        <v>23.799999999999997</v>
      </c>
      <c r="J12" s="75">
        <f t="shared" si="0"/>
        <v>91.000000000000014</v>
      </c>
    </row>
    <row r="13" spans="1:10" ht="15.75">
      <c r="A13" s="2" t="s">
        <v>10</v>
      </c>
      <c r="B13" s="46" t="s">
        <v>11</v>
      </c>
      <c r="C13" s="53" t="s">
        <v>37</v>
      </c>
      <c r="D13" s="54" t="s">
        <v>36</v>
      </c>
      <c r="E13" s="55">
        <f>'[1]ФРУКТЫ, ОВОЩИ'!$E$96</f>
        <v>60</v>
      </c>
      <c r="F13" s="56"/>
      <c r="G13" s="57">
        <f>'[1]ФРУКТЫ, ОВОЩИ'!$G$114</f>
        <v>8</v>
      </c>
      <c r="H13" s="57">
        <f>'[1]ФРУКТЫ, ОВОЩИ'!$A$114</f>
        <v>0.5</v>
      </c>
      <c r="I13" s="57">
        <f>'[1]ФРУКТЫ, ОВОЩИ'!$C$114</f>
        <v>0.1</v>
      </c>
      <c r="J13" s="57">
        <f>'[1]ФРУКТЫ, ОВОЩИ'!$E$114</f>
        <v>1.4</v>
      </c>
    </row>
    <row r="14" spans="1:10" ht="15.75">
      <c r="A14" s="2"/>
      <c r="B14" s="47" t="s">
        <v>12</v>
      </c>
      <c r="C14" s="53" t="s">
        <v>38</v>
      </c>
      <c r="D14" s="58" t="str">
        <f>[1]СУПЫ!$E$305</f>
        <v>Суп крестьянский с крупой</v>
      </c>
      <c r="E14" s="55">
        <f>[1]СУПЫ!$E$308</f>
        <v>200</v>
      </c>
      <c r="F14" s="59"/>
      <c r="G14" s="60">
        <f>[1]СУПЫ!$G$327</f>
        <v>91.2</v>
      </c>
      <c r="H14" s="60">
        <f>[1]СУПЫ!$A$327</f>
        <v>1.8</v>
      </c>
      <c r="I14" s="60">
        <f>[1]СУПЫ!$C$327</f>
        <v>4.8</v>
      </c>
      <c r="J14" s="60">
        <f>[1]СУПЫ!$E$327</f>
        <v>10.3</v>
      </c>
    </row>
    <row r="15" spans="1:10" ht="15.75">
      <c r="A15" s="2"/>
      <c r="B15" s="47" t="s">
        <v>13</v>
      </c>
      <c r="C15" s="61" t="s">
        <v>39</v>
      </c>
      <c r="D15" s="62" t="str">
        <f>'[1]МЯСО, РЫБА'!$E$301</f>
        <v>Голубцы ленивые</v>
      </c>
      <c r="E15" s="67">
        <f>'[1]МЯСО, РЫБА'!$E$304</f>
        <v>90</v>
      </c>
      <c r="F15" s="59"/>
      <c r="G15" s="60">
        <f>'[1]МЯСО, РЫБА'!$G$319</f>
        <v>178.8</v>
      </c>
      <c r="H15" s="60">
        <f>'[1]МЯСО, РЫБА'!$A$319</f>
        <v>7.3</v>
      </c>
      <c r="I15" s="60">
        <f>'[1]МЯСО, РЫБА'!$C$319</f>
        <v>11.9</v>
      </c>
      <c r="J15" s="60">
        <f>'[1]МЯСО, РЫБА'!$E$319</f>
        <v>5.87</v>
      </c>
    </row>
    <row r="16" spans="1:10" ht="15.75">
      <c r="A16" s="2"/>
      <c r="B16" s="47" t="s">
        <v>14</v>
      </c>
      <c r="C16" s="61" t="s">
        <v>40</v>
      </c>
      <c r="D16" s="66" t="str">
        <f>[1]ГАРНИРЫ!$E$311</f>
        <v>Каша ячневая</v>
      </c>
      <c r="E16" s="67">
        <f>[1]ГАРНИРЫ!$E$314</f>
        <v>150</v>
      </c>
      <c r="F16" s="59"/>
      <c r="G16" s="60">
        <f>[1]ГАРНИРЫ!$G$331</f>
        <v>231</v>
      </c>
      <c r="H16" s="60">
        <f>[1]ГАРНИРЫ!$A$331</f>
        <v>4.5999999999999996</v>
      </c>
      <c r="I16" s="60">
        <f>[1]ГАРНИРЫ!$C$331</f>
        <v>9.1</v>
      </c>
      <c r="J16" s="60">
        <f>[1]ГАРНИРЫ!$E$331</f>
        <v>30.9</v>
      </c>
    </row>
    <row r="17" spans="1:10" ht="15.75">
      <c r="A17" s="2"/>
      <c r="B17" s="47" t="s">
        <v>22</v>
      </c>
      <c r="C17" s="53" t="s">
        <v>41</v>
      </c>
      <c r="D17" s="63" t="str">
        <f>[1]НАПИТКИ!$P$263</f>
        <v>Компот из свежих плодов (яблок)</v>
      </c>
      <c r="E17" s="55">
        <f>[1]НАПИТКИ!$P$266</f>
        <v>200</v>
      </c>
      <c r="F17" s="59"/>
      <c r="G17" s="57">
        <f>[1]НАПИТКИ!$R$286</f>
        <v>60.666666666666664</v>
      </c>
      <c r="H17" s="57">
        <f>[1]НАПИТКИ!$L$286</f>
        <v>0.48000000000000004</v>
      </c>
      <c r="I17" s="57">
        <f>[1]НАПИТКИ!$N$286</f>
        <v>0.27999999999999997</v>
      </c>
      <c r="J17" s="57">
        <f>[1]НАПИТКИ!$P$286</f>
        <v>14</v>
      </c>
    </row>
    <row r="18" spans="1:10" ht="15.75">
      <c r="A18" s="2"/>
      <c r="B18" s="47" t="s">
        <v>18</v>
      </c>
      <c r="C18" s="53" t="s">
        <v>27</v>
      </c>
      <c r="D18" s="63" t="str">
        <f>'[1]ГАСТРОНОМИЯ, ВЫПЕЧКА'!$AA$52</f>
        <v>Хлеб пшеничный</v>
      </c>
      <c r="E18" s="55">
        <f>'[1]ГАСТРОНОМИЯ, ВЫПЕЧКА'!$AA$54</f>
        <v>45</v>
      </c>
      <c r="F18" s="59"/>
      <c r="G18" s="57">
        <f>'[1]ГАСТРОНОМИЯ, ВЫПЕЧКА'!$AC$72</f>
        <v>109.28571428571429</v>
      </c>
      <c r="H18" s="57">
        <f>'[1]ГАСТРОНОМИЯ, ВЫПЕЧКА'!$W$72</f>
        <v>3.5999999999999996</v>
      </c>
      <c r="I18" s="57">
        <f>'[1]ГАСТРОНОМИЯ, ВЫПЕЧКА'!$Y$72</f>
        <v>0.51428571428571423</v>
      </c>
      <c r="J18" s="57">
        <f>'[1]ГАСТРОНОМИЯ, ВЫПЕЧКА'!$AA$72</f>
        <v>21.985714285714288</v>
      </c>
    </row>
    <row r="19" spans="1:10" ht="15.75">
      <c r="A19" s="2"/>
      <c r="B19" s="47" t="s">
        <v>15</v>
      </c>
      <c r="C19" s="53" t="s">
        <v>28</v>
      </c>
      <c r="D19" s="63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64"/>
      <c r="G19" s="57">
        <f>'[1]ГАСТРОНОМИЯ, ВЫПЕЧКА'!$AC$31</f>
        <v>67.5</v>
      </c>
      <c r="H19" s="57">
        <f>'[1]ГАСТРОНОМИЯ, ВЫПЕЧКА'!$W$31</f>
        <v>2.4</v>
      </c>
      <c r="I19" s="57">
        <f>'[1]ГАСТРОНОМИЯ, ВЫПЕЧКА'!$Y$31</f>
        <v>1.05</v>
      </c>
      <c r="J19" s="57">
        <f>'[1]ГАСТРОНОМИЯ, ВЫПЕЧКА'!$AA$31</f>
        <v>12.6</v>
      </c>
    </row>
    <row r="20" spans="1:10" ht="15.75">
      <c r="A20" s="2"/>
      <c r="B20" s="48"/>
      <c r="C20" s="53"/>
      <c r="D20" s="63"/>
      <c r="E20" s="55"/>
      <c r="F20" s="65"/>
      <c r="G20" s="60"/>
      <c r="H20" s="60"/>
      <c r="I20" s="60"/>
      <c r="J20" s="60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32</v>
      </c>
      <c r="C22" s="22" t="s">
        <v>30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42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2022-03-16T14:20:54Z</dcterms:modified>
</cp:coreProperties>
</file>