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  <externalReference r:id="rId3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J9"/>
  <c r="I9"/>
  <c r="J22"/>
  <c r="J24" s="1"/>
  <c r="I22"/>
  <c r="H22"/>
  <c r="J21"/>
  <c r="I21"/>
  <c r="H21"/>
  <c r="G22"/>
  <c r="G21"/>
  <c r="G24" s="1"/>
  <c r="E22"/>
  <c r="E21"/>
  <c r="D22"/>
  <c r="D2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J20" s="1"/>
  <c r="I12"/>
  <c r="I20" s="1"/>
  <c r="H12"/>
  <c r="G18"/>
  <c r="G17"/>
  <c r="G16"/>
  <c r="G15"/>
  <c r="G14"/>
  <c r="G13"/>
  <c r="G12"/>
  <c r="H24"/>
  <c r="E18"/>
  <c r="E17"/>
  <c r="E16"/>
  <c r="E15"/>
  <c r="E14"/>
  <c r="E13"/>
  <c r="E12"/>
  <c r="D18"/>
  <c r="D17"/>
  <c r="D16"/>
  <c r="D15"/>
  <c r="D14"/>
  <c r="D13"/>
  <c r="J8"/>
  <c r="I8"/>
  <c r="H8"/>
  <c r="J7"/>
  <c r="I7"/>
  <c r="H7"/>
  <c r="J6"/>
  <c r="I6"/>
  <c r="H6"/>
  <c r="J5"/>
  <c r="I5"/>
  <c r="H5"/>
  <c r="J4"/>
  <c r="I4"/>
  <c r="H4"/>
  <c r="G8"/>
  <c r="G7"/>
  <c r="G6"/>
  <c r="G5"/>
  <c r="G4"/>
  <c r="E8"/>
  <c r="E7"/>
  <c r="E6"/>
  <c r="E5"/>
  <c r="E4"/>
  <c r="D8"/>
  <c r="D7"/>
  <c r="D6"/>
  <c r="D5"/>
  <c r="D4"/>
  <c r="H20" l="1"/>
  <c r="E20"/>
  <c r="G20"/>
  <c r="E24"/>
  <c r="I24"/>
  <c r="E11"/>
  <c r="H11"/>
  <c r="G11"/>
  <c r="J11"/>
  <c r="I11"/>
</calcChain>
</file>

<file path=xl/sharedStrings.xml><?xml version="1.0" encoding="utf-8"?>
<sst xmlns="http://schemas.openxmlformats.org/spreadsheetml/2006/main" count="49" uniqueCount="46">
  <si>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</si>
  <si>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</si>
  <si>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</si>
  <si>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</si>
  <si>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</si>
  <si>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</si>
  <si>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</si>
  <si>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</si>
  <si>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</si>
  <si>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</si>
  <si>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</si>
  <si>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</si>
  <si>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</si>
  <si>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</si>
  <si>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</si>
  <si>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</si>
  <si>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</si>
  <si>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</si>
  <si>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</si>
  <si>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</si>
  <si>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</si>
  <si>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</si>
  <si>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</si>
  <si>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</si>
  <si>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</si>
  <si>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</si>
  <si>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14.2-35</t>
  </si>
  <si>
    <t>14.1-20</t>
  </si>
  <si>
    <t>14.2-45</t>
  </si>
  <si>
    <t>14.1-30</t>
  </si>
  <si>
    <t>3.2-60</t>
  </si>
  <si>
    <t>12.6-240</t>
  </si>
  <si>
    <t>5.2-200</t>
  </si>
  <si>
    <t>Овощи натуральные соленые (огурцы)</t>
  </si>
  <si>
    <t>Кондитерское изделие (халва) в индивид. упаковке</t>
  </si>
  <si>
    <t>сладкое</t>
  </si>
  <si>
    <t>2.2-60</t>
  </si>
  <si>
    <t>10.2-200</t>
  </si>
  <si>
    <t>12.14-90</t>
  </si>
  <si>
    <t>13.3-150</t>
  </si>
  <si>
    <t>5.6-200</t>
  </si>
  <si>
    <t>Снежок м.д.ж. 2,5% в индивид. пластиковом стакане</t>
  </si>
  <si>
    <t>16.1-100</t>
  </si>
  <si>
    <t>5.9-200</t>
  </si>
  <si>
    <t>МБОУ СОШ №11 ст.Хоперской</t>
  </si>
  <si>
    <t>Сок фруктовый в индивидуальной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</si>
</sst>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164" fontId="6" fillId="6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3" fillId="4" borderId="1" xfId="1" applyFont="1" applyFill="1" applyBorder="1" applyAlignment="1">
      <alignment horizontal="left" vertical="center" wrapText="1"/>
    </xf>
    <xf numFmtId="0" fontId="0" fillId="4" borderId="4" xfId="0" applyFill="1" applyBorder="1"/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89;%2025%20&#1072;&#1087;&#1088;&#1077;&#1083;&#1103;%202022%20(&#1069;&#1050;&#1054;&#1053;&#1054;&#1052;&#1048;&#1071;)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267">
          <cell r="E267" t="str">
            <v xml:space="preserve">Оладьи </v>
          </cell>
        </row>
        <row r="270">
          <cell r="E270">
            <v>100</v>
          </cell>
        </row>
        <row r="288">
          <cell r="A288">
            <v>7.333333333333333</v>
          </cell>
          <cell r="C288">
            <v>11.333333333333334</v>
          </cell>
          <cell r="E288">
            <v>54.266666666666673</v>
          </cell>
          <cell r="G288">
            <v>348.5333333333333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  <sheetName val="КАР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44</v>
      </c>
      <c r="C1" s="78"/>
      <c r="D1" s="79"/>
      <c r="E1" t="s">
        <v>17</v>
      </c>
      <c r="F1" s="8"/>
      <c r="I1" t="s">
        <v>22</v>
      </c>
      <c r="J1" s="7">
        <v>44677</v>
      </c>
    </row>
    <row r="2" spans="1:10" ht="7.5" customHeight="1" thickBot="1"/>
    <row r="3" spans="1:10">
      <c r="A3" s="4" t="s">
        <v>1</v>
      </c>
      <c r="B3" s="56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60" t="s">
        <v>12</v>
      </c>
      <c r="C4" s="9" t="s">
        <v>30</v>
      </c>
      <c r="D4" s="61" t="str">
        <f>'[1]ФРУКТЫ, ОВОЩИ'!$E$177</f>
        <v>Салат из квашеной капусты с луком</v>
      </c>
      <c r="E4" s="11">
        <f>'[1]ФРУКТЫ, ОВОЩИ'!$E$138</f>
        <v>60</v>
      </c>
      <c r="F4" s="12"/>
      <c r="G4" s="18">
        <f>'[1]ФРУКТЫ, ОВОЩИ'!$G$198</f>
        <v>66.900000000000006</v>
      </c>
      <c r="H4" s="18">
        <f>'[1]ФРУКТЫ, ОВОЩИ'!$A$198</f>
        <v>0.9</v>
      </c>
      <c r="I4" s="18">
        <f>'[1]ФРУКТЫ, ОВОЩИ'!$C$198</f>
        <v>5.4</v>
      </c>
      <c r="J4" s="18">
        <f>'[1]ФРУКТЫ, ОВОЩИ'!$E$198</f>
        <v>2</v>
      </c>
    </row>
    <row r="5" spans="1:10" ht="15.75">
      <c r="A5" s="2"/>
      <c r="B5" s="62" t="s">
        <v>9</v>
      </c>
      <c r="C5" s="63" t="s">
        <v>31</v>
      </c>
      <c r="D5" s="64" t="str">
        <f>'[1]МЯСО, РЫБА'!$E$220</f>
        <v>Рагу из птицы</v>
      </c>
      <c r="E5" s="65">
        <f>'[1]МЯСО, РЫБА'!$E$223</f>
        <v>240</v>
      </c>
      <c r="F5" s="12"/>
      <c r="G5" s="19">
        <f>'[1]МЯСО, РЫБА'!$G$238</f>
        <v>297.60000000000002</v>
      </c>
      <c r="H5" s="19">
        <f>'[1]МЯСО, РЫБА'!$A$238</f>
        <v>18</v>
      </c>
      <c r="I5" s="19">
        <f>'[1]МЯСО, РЫБА'!$C$238</f>
        <v>15.9</v>
      </c>
      <c r="J5" s="19">
        <f>'[1]МЯСО, РЫБА'!$E$238</f>
        <v>20.6</v>
      </c>
    </row>
    <row r="6" spans="1:10" ht="15.75">
      <c r="A6" s="2"/>
      <c r="B6" s="60" t="s">
        <v>10</v>
      </c>
      <c r="C6" s="9" t="s">
        <v>32</v>
      </c>
      <c r="D6" s="10" t="str">
        <f>[1]НАПИТКИ!$P$51</f>
        <v>Чай с лимоном</v>
      </c>
      <c r="E6" s="11">
        <f>[1]НАПИТКИ!$P$54</f>
        <v>200</v>
      </c>
      <c r="F6" s="12"/>
      <c r="G6" s="18">
        <f>[1]НАПИТКИ!$R$69</f>
        <v>63.6</v>
      </c>
      <c r="H6" s="18">
        <f>[1]НАПИТКИ!$L$69</f>
        <v>0.29333333333333333</v>
      </c>
      <c r="I6" s="18">
        <f>[1]НАПИТКИ!$N$69</f>
        <v>0</v>
      </c>
      <c r="J6" s="18">
        <f>[1]НАПИТКИ!$P$69</f>
        <v>15.706666666666669</v>
      </c>
    </row>
    <row r="7" spans="1:10" ht="15.75">
      <c r="A7" s="2"/>
      <c r="B7" s="66" t="s">
        <v>18</v>
      </c>
      <c r="C7" s="9" t="s">
        <v>26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8">
        <f>'[1]ГАСТРОНОМИЯ, ВЫПЕЧКА'!$G$72</f>
        <v>85</v>
      </c>
      <c r="H7" s="18">
        <f>'[1]ГАСТРОНОМИЯ, ВЫПЕЧКА'!$A$72</f>
        <v>2.8</v>
      </c>
      <c r="I7" s="18">
        <f>'[1]ГАСТРОНОМИЯ, ВЫПЕЧКА'!$C$72</f>
        <v>0.4</v>
      </c>
      <c r="J7" s="18">
        <f>'[1]ГАСТРОНОМИЯ, ВЫПЕЧКА'!$E$72</f>
        <v>17.100000000000001</v>
      </c>
    </row>
    <row r="8" spans="1:10" ht="15.75">
      <c r="A8" s="2"/>
      <c r="B8" s="60" t="s">
        <v>18</v>
      </c>
      <c r="C8" s="9" t="s">
        <v>27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8">
        <f>'[1]ГАСТРОНОМИЯ, ВЫПЕЧКА'!$G$31</f>
        <v>45</v>
      </c>
      <c r="H8" s="18">
        <f>'[1]ГАСТРОНОМИЯ, ВЫПЕЧКА'!$A$31</f>
        <v>1.6</v>
      </c>
      <c r="I8" s="18">
        <f>'[1]ГАСТРОНОМИЯ, ВЫПЕЧКА'!$C$31</f>
        <v>0.7</v>
      </c>
      <c r="J8" s="18">
        <f>'[1]ГАСТРОНОМИЯ, ВЫПЕЧКА'!$E$31</f>
        <v>8.4</v>
      </c>
    </row>
    <row r="9" spans="1:10" ht="31.5">
      <c r="A9" s="2"/>
      <c r="B9" s="60"/>
      <c r="C9" s="14"/>
      <c r="D9" s="10" t="s">
        <v>45</v>
      </c>
      <c r="E9" s="11">
        <v>200</v>
      </c>
      <c r="F9" s="13"/>
      <c r="G9" s="18">
        <v>24.9</v>
      </c>
      <c r="H9" s="18">
        <f>[2]НАПИТКИ!$L$241</f>
        <v>2</v>
      </c>
      <c r="I9" s="18">
        <f>[2]НАПИТКИ!$N$241</f>
        <v>0.16666666666666666</v>
      </c>
      <c r="J9" s="18">
        <f>[2]НАПИТКИ!$P$241</f>
        <v>3.7777777777777777</v>
      </c>
    </row>
    <row r="10" spans="1:10" ht="16.5" thickBot="1">
      <c r="A10" s="2"/>
      <c r="B10" s="60"/>
      <c r="C10" s="14"/>
      <c r="D10" s="15"/>
      <c r="E10" s="16"/>
      <c r="F10" s="13"/>
      <c r="G10" s="18"/>
      <c r="H10" s="18"/>
      <c r="I10" s="18"/>
      <c r="J10" s="18"/>
    </row>
    <row r="11" spans="1:10" ht="15.75" thickBot="1">
      <c r="A11" s="3"/>
      <c r="B11" s="57"/>
      <c r="C11" s="20"/>
      <c r="D11" s="20"/>
      <c r="E11" s="55">
        <f>SUM(E4:E10)</f>
        <v>755</v>
      </c>
      <c r="F11" s="21">
        <v>76.72</v>
      </c>
      <c r="G11" s="22">
        <f>SUM(G4:G10)</f>
        <v>583</v>
      </c>
      <c r="H11" s="22">
        <f>SUM(H4:H10)</f>
        <v>25.593333333333334</v>
      </c>
      <c r="I11" s="22">
        <f>SUM(I4:I10)</f>
        <v>22.566666666666666</v>
      </c>
      <c r="J11" s="22">
        <f>SUM(J4:J10)</f>
        <v>67.584444444444443</v>
      </c>
    </row>
    <row r="12" spans="1:10" ht="15.75">
      <c r="A12" s="2" t="s">
        <v>11</v>
      </c>
      <c r="B12" s="70" t="s">
        <v>12</v>
      </c>
      <c r="C12" s="23" t="s">
        <v>36</v>
      </c>
      <c r="D12" s="24" t="s">
        <v>33</v>
      </c>
      <c r="E12" s="25">
        <f>'[1]ФРУКТЫ, ОВОЩИ'!$E$96</f>
        <v>60</v>
      </c>
      <c r="F12" s="26"/>
      <c r="G12" s="27">
        <f>'[1]ФРУКТЫ, ОВОЩИ'!$G$114</f>
        <v>8</v>
      </c>
      <c r="H12" s="27">
        <f>'[1]ФРУКТЫ, ОВОЩИ'!$A$114</f>
        <v>0.5</v>
      </c>
      <c r="I12" s="27">
        <f>'[1]ФРУКТЫ, ОВОЩИ'!$C$114</f>
        <v>0.1</v>
      </c>
      <c r="J12" s="27">
        <f>'[1]ФРУКТЫ, ОВОЩИ'!$E$114</f>
        <v>1.4</v>
      </c>
    </row>
    <row r="13" spans="1:10" ht="15.75">
      <c r="A13" s="2"/>
      <c r="B13" s="71" t="s">
        <v>13</v>
      </c>
      <c r="C13" s="23" t="s">
        <v>37</v>
      </c>
      <c r="D13" s="28" t="str">
        <f>[1]СУПЫ!$E$50</f>
        <v>Борщ с капустой и картофелем</v>
      </c>
      <c r="E13" s="25">
        <f>[1]СУПЫ!$E$53</f>
        <v>200</v>
      </c>
      <c r="F13" s="29"/>
      <c r="G13" s="30">
        <f>[1]СУПЫ!$G$71</f>
        <v>59</v>
      </c>
      <c r="H13" s="30">
        <f>[1]СУПЫ!$A$71</f>
        <v>1.4</v>
      </c>
      <c r="I13" s="30">
        <f>[1]СУПЫ!$C$71</f>
        <v>3.1</v>
      </c>
      <c r="J13" s="30">
        <f>[1]СУПЫ!$E$71</f>
        <v>6.2</v>
      </c>
    </row>
    <row r="14" spans="1:10" ht="15.75">
      <c r="A14" s="2"/>
      <c r="B14" s="71" t="s">
        <v>14</v>
      </c>
      <c r="C14" s="23" t="s">
        <v>38</v>
      </c>
      <c r="D14" s="72" t="str">
        <f>'[1]МЯСО, РЫБА'!$E$541</f>
        <v>Тефтели из говядины с рисом ("ёжики")</v>
      </c>
      <c r="E14" s="25">
        <f>'[1]МЯСО, РЫБА'!$E$544</f>
        <v>90</v>
      </c>
      <c r="F14" s="29"/>
      <c r="G14" s="32">
        <f>'[1]МЯСО, РЫБА'!$G$563</f>
        <v>208.65</v>
      </c>
      <c r="H14" s="32">
        <f>'[1]МЯСО, РЫБА'!$A$563</f>
        <v>10.199999999999999</v>
      </c>
      <c r="I14" s="32">
        <f>'[1]МЯСО, РЫБА'!$C$563</f>
        <v>13.799999999999997</v>
      </c>
      <c r="J14" s="32">
        <f>'[1]МЯСО, РЫБА'!$E$563</f>
        <v>10.95</v>
      </c>
    </row>
    <row r="15" spans="1:10" ht="15.75">
      <c r="A15" s="2"/>
      <c r="B15" s="71" t="s">
        <v>15</v>
      </c>
      <c r="C15" s="23" t="s">
        <v>39</v>
      </c>
      <c r="D15" s="28" t="str">
        <f>[1]ГАРНИРЫ!$E$96</f>
        <v>Картофельное пюре</v>
      </c>
      <c r="E15" s="25">
        <f>[1]ГАРНИРЫ!$E$99</f>
        <v>150</v>
      </c>
      <c r="F15" s="29"/>
      <c r="G15" s="27">
        <f>[1]ГАРНИРЫ!$G$117</f>
        <v>137.19999999999999</v>
      </c>
      <c r="H15" s="27">
        <f>[1]ГАРНИРЫ!$A$117</f>
        <v>2</v>
      </c>
      <c r="I15" s="27">
        <f>[1]ГАРНИРЫ!$C$117</f>
        <v>5</v>
      </c>
      <c r="J15" s="27">
        <f>[1]ГАРНИРЫ!$E$117</f>
        <v>21</v>
      </c>
    </row>
    <row r="16" spans="1:10" ht="15.75">
      <c r="A16" s="2"/>
      <c r="B16" s="71" t="s">
        <v>23</v>
      </c>
      <c r="C16" s="23" t="s">
        <v>40</v>
      </c>
      <c r="D16" s="31" t="str">
        <f>[1]НАПИТКИ!$P$220</f>
        <v>Сок фруктовый</v>
      </c>
      <c r="E16" s="25">
        <f>[1]НАПИТКИ!$P$223</f>
        <v>200</v>
      </c>
      <c r="F16" s="29"/>
      <c r="G16" s="27">
        <f>[1]НАПИТКИ!$R$241</f>
        <v>24.888888888888889</v>
      </c>
      <c r="H16" s="27">
        <f>[1]НАПИТКИ!$L$241</f>
        <v>2</v>
      </c>
      <c r="I16" s="27">
        <f>[1]НАПИТКИ!$N$241</f>
        <v>0.16666666666666666</v>
      </c>
      <c r="J16" s="27">
        <f>[1]НАПИТКИ!$P$241</f>
        <v>3.7777777777777777</v>
      </c>
    </row>
    <row r="17" spans="1:10" ht="15.75">
      <c r="A17" s="2"/>
      <c r="B17" s="71" t="s">
        <v>19</v>
      </c>
      <c r="C17" s="23" t="s">
        <v>28</v>
      </c>
      <c r="D17" s="31" t="str">
        <f>'[1]ГАСТРОНОМИЯ, ВЫПЕЧКА'!$AA$52</f>
        <v>Хлеб пшеничный</v>
      </c>
      <c r="E17" s="25">
        <f>'[1]ГАСТРОНОМИЯ, ВЫПЕЧКА'!$AA$54</f>
        <v>45</v>
      </c>
      <c r="F17" s="29"/>
      <c r="G17" s="27">
        <f>'[1]ГАСТРОНОМИЯ, ВЫПЕЧКА'!$AC$72</f>
        <v>109.28571428571429</v>
      </c>
      <c r="H17" s="27">
        <f>'[1]ГАСТРОНОМИЯ, ВЫПЕЧКА'!$W$72</f>
        <v>3.5999999999999996</v>
      </c>
      <c r="I17" s="27">
        <f>'[1]ГАСТРОНОМИЯ, ВЫПЕЧКА'!$Y$72</f>
        <v>0.51428571428571423</v>
      </c>
      <c r="J17" s="27">
        <f>'[1]ГАСТРОНОМИЯ, ВЫПЕЧКА'!$AA$72</f>
        <v>21.985714285714288</v>
      </c>
    </row>
    <row r="18" spans="1:10" ht="15.75">
      <c r="A18" s="2"/>
      <c r="B18" s="73" t="s">
        <v>16</v>
      </c>
      <c r="C18" s="23" t="s">
        <v>29</v>
      </c>
      <c r="D18" s="33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4"/>
      <c r="G18" s="27">
        <f>'[1]ГАСТРОНОМИЯ, ВЫПЕЧКА'!$AC$31</f>
        <v>67.5</v>
      </c>
      <c r="H18" s="27">
        <f>'[1]ГАСТРОНОМИЯ, ВЫПЕЧКА'!$W$31</f>
        <v>2.4</v>
      </c>
      <c r="I18" s="27">
        <f>'[1]ГАСТРОНОМИЯ, ВЫПЕЧКА'!$Y$31</f>
        <v>1.05</v>
      </c>
      <c r="J18" s="27">
        <f>'[1]ГАСТРОНОМИЯ, ВЫПЕЧКА'!$AA$31</f>
        <v>12.6</v>
      </c>
    </row>
    <row r="19" spans="1:10" ht="31.5">
      <c r="A19" s="2"/>
      <c r="B19" s="74" t="s">
        <v>35</v>
      </c>
      <c r="C19" s="74"/>
      <c r="D19" s="31" t="s">
        <v>34</v>
      </c>
      <c r="E19" s="25">
        <v>20</v>
      </c>
      <c r="F19" s="75"/>
      <c r="G19" s="27">
        <v>103.2</v>
      </c>
      <c r="H19" s="27">
        <v>2.2999999999999998</v>
      </c>
      <c r="I19" s="27">
        <v>6</v>
      </c>
      <c r="J19" s="27">
        <v>8.1999999999999993</v>
      </c>
    </row>
    <row r="20" spans="1:10" ht="16.5" thickBot="1">
      <c r="A20" s="2"/>
      <c r="B20" s="67"/>
      <c r="C20" s="46"/>
      <c r="D20" s="68"/>
      <c r="E20" s="17">
        <f>SUM(E12:E19)</f>
        <v>795</v>
      </c>
      <c r="F20" s="69">
        <v>66.599999999999994</v>
      </c>
      <c r="G20" s="17">
        <f>SUM(G12:G19)</f>
        <v>717.7246031746032</v>
      </c>
      <c r="H20" s="17">
        <f t="shared" ref="H20:J20" si="0">SUM(H12:H19)</f>
        <v>24.400000000000002</v>
      </c>
      <c r="I20" s="17">
        <f t="shared" si="0"/>
        <v>29.730952380952377</v>
      </c>
      <c r="J20" s="17">
        <f t="shared" si="0"/>
        <v>86.11349206349206</v>
      </c>
    </row>
    <row r="21" spans="1:10" ht="15.75">
      <c r="A21" s="1" t="s">
        <v>24</v>
      </c>
      <c r="B21" s="58" t="s">
        <v>25</v>
      </c>
      <c r="C21" s="38" t="s">
        <v>42</v>
      </c>
      <c r="D21" s="39" t="str">
        <f>'[1]ГАСТРОНОМИЯ, ВЫПЕЧКА'!$E$267</f>
        <v xml:space="preserve">Оладьи </v>
      </c>
      <c r="E21" s="40">
        <f>'[1]ГАСТРОНОМИЯ, ВЫПЕЧКА'!$E$270</f>
        <v>100</v>
      </c>
      <c r="F21" s="76"/>
      <c r="G21" s="41">
        <f>'[1]ГАСТРОНОМИЯ, ВЫПЕЧКА'!$G$288</f>
        <v>348.5333333333333</v>
      </c>
      <c r="H21" s="41">
        <f>'[1]ГАСТРОНОМИЯ, ВЫПЕЧКА'!$A$288</f>
        <v>7.333333333333333</v>
      </c>
      <c r="I21" s="41">
        <f>'[1]ГАСТРОНОМИЯ, ВЫПЕЧКА'!$C$288</f>
        <v>11.333333333333334</v>
      </c>
      <c r="J21" s="41">
        <f>'[1]ГАСТРОНОМИЯ, ВЫПЕЧКА'!$E$288</f>
        <v>54.266666666666673</v>
      </c>
    </row>
    <row r="22" spans="1:10" ht="15.75">
      <c r="A22" s="2"/>
      <c r="B22" s="58" t="s">
        <v>23</v>
      </c>
      <c r="C22" s="38" t="s">
        <v>43</v>
      </c>
      <c r="D22" s="39" t="str">
        <f>[1]НАПИТКИ!$P$353</f>
        <v>Кисель из сока фруктового</v>
      </c>
      <c r="E22" s="40">
        <f>[1]НАПИТКИ!$P$356</f>
        <v>200</v>
      </c>
      <c r="F22" s="42"/>
      <c r="G22" s="43">
        <f>[1]НАПИТКИ!$R$375</f>
        <v>158.80000000000001</v>
      </c>
      <c r="H22" s="43">
        <f>[1]НАПИТКИ!$L$375</f>
        <v>0.3</v>
      </c>
      <c r="I22" s="43">
        <f>[1]НАПИТКИ!$N$375</f>
        <v>0</v>
      </c>
      <c r="J22" s="43">
        <f>[1]НАПИТКИ!$P$375</f>
        <v>39.4</v>
      </c>
    </row>
    <row r="23" spans="1:10" ht="32.25" thickBot="1">
      <c r="A23" s="2"/>
      <c r="B23" s="44"/>
      <c r="C23" s="44"/>
      <c r="D23" s="39" t="s">
        <v>41</v>
      </c>
      <c r="E23" s="40">
        <v>200</v>
      </c>
      <c r="F23" s="45"/>
      <c r="G23" s="59">
        <v>152</v>
      </c>
      <c r="H23" s="59">
        <v>5.4</v>
      </c>
      <c r="I23" s="59">
        <v>5</v>
      </c>
      <c r="J23" s="59">
        <v>21.6</v>
      </c>
    </row>
    <row r="24" spans="1:10" ht="15.75" thickBot="1">
      <c r="A24" s="3"/>
      <c r="B24" s="35"/>
      <c r="C24" s="36"/>
      <c r="D24" s="37"/>
      <c r="E24" s="51">
        <f>SUM(E21:E22)</f>
        <v>300</v>
      </c>
      <c r="F24" s="52">
        <v>33.799999999999997</v>
      </c>
      <c r="G24" s="53">
        <f>SUM(G21:G23)</f>
        <v>659.33333333333326</v>
      </c>
      <c r="H24" s="52">
        <f>SUM(H21:H23)</f>
        <v>13.033333333333333</v>
      </c>
      <c r="I24" s="52">
        <f>SUM(I21:I23)</f>
        <v>16.333333333333336</v>
      </c>
      <c r="J24" s="54">
        <f>SUM(J21:J23)</f>
        <v>115.26666666666668</v>
      </c>
    </row>
    <row r="25" spans="1:10" ht="15.75" thickBot="1">
      <c r="A25" s="3"/>
      <c r="B25" s="46"/>
      <c r="C25" s="46"/>
      <c r="D25" s="47"/>
      <c r="E25" s="48"/>
      <c r="F25" s="49"/>
      <c r="G25" s="48"/>
      <c r="H25" s="48"/>
      <c r="I25" s="48"/>
      <c r="J25" s="5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2022-04-27T11:07:58Z</dcterms:modified>
</cp:coreProperties>
</file>