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I19" s="1"/>
  <c r="H13"/>
  <c r="J12"/>
  <c r="I12"/>
  <c r="H12"/>
  <c r="H19" s="1"/>
  <c r="G18"/>
  <c r="G17"/>
  <c r="G16"/>
  <c r="G15"/>
  <c r="G14"/>
  <c r="G13"/>
  <c r="G12"/>
  <c r="E18"/>
  <c r="D18"/>
  <c r="E17"/>
  <c r="D17"/>
  <c r="E16"/>
  <c r="D16"/>
  <c r="E15"/>
  <c r="D15"/>
  <c r="D14"/>
  <c r="E13"/>
  <c r="D13"/>
  <c r="E12"/>
  <c r="D12"/>
  <c r="J9"/>
  <c r="I9"/>
  <c r="H9"/>
  <c r="J8"/>
  <c r="I8"/>
  <c r="H8"/>
  <c r="J6"/>
  <c r="I6"/>
  <c r="H6"/>
  <c r="J5"/>
  <c r="I5"/>
  <c r="H5"/>
  <c r="J4"/>
  <c r="I4"/>
  <c r="H4"/>
  <c r="G9"/>
  <c r="G8"/>
  <c r="G6"/>
  <c r="G5"/>
  <c r="G4"/>
  <c r="G10" s="1"/>
  <c r="E9"/>
  <c r="D9"/>
  <c r="E8"/>
  <c r="D8"/>
  <c r="E6"/>
  <c r="D6"/>
  <c r="E5"/>
  <c r="E4"/>
  <c r="D4"/>
  <c r="J19"/>
  <c r="G19"/>
  <c r="J10" l="1"/>
  <c r="I10"/>
  <c r="H10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<sst xmlns="http://schemas.openxmlformats.org/spreadsheetml/2006/main" count="45" uniqueCount="41">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</sst>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164" fontId="9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4" t="s">
        <v>20</v>
      </c>
      <c r="C1" s="45"/>
      <c r="D1" s="46"/>
      <c r="E1" s="17" t="s">
        <v>12</v>
      </c>
      <c r="F1" s="18"/>
      <c r="G1" s="17"/>
      <c r="H1" s="17"/>
      <c r="I1" s="17" t="s">
        <v>16</v>
      </c>
      <c r="J1" s="19">
        <v>44846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7" t="s">
        <v>21</v>
      </c>
      <c r="B4" s="21" t="s">
        <v>10</v>
      </c>
      <c r="C4" s="4" t="s">
        <v>29</v>
      </c>
      <c r="D4" s="36" t="str">
        <f>'[1]ГАСТРОНОМИЯ, ВЫПЕЧКА'!$E$180</f>
        <v>Сыр порционный</v>
      </c>
      <c r="E4" s="5">
        <f>'[1]ГАСТРОНОМИЯ, ВЫПЕЧКА'!$E$183</f>
        <v>30</v>
      </c>
      <c r="F4" s="26"/>
      <c r="G4" s="6">
        <f>'[1]ГАСТРОНОМИЯ, ВЫПЕЧКА'!$G$201</f>
        <v>90.974999999999994</v>
      </c>
      <c r="H4" s="6">
        <f>'[1]ГАСТРОНОМИЯ, ВЫПЕЧКА'!$A$201</f>
        <v>5.7</v>
      </c>
      <c r="I4" s="6">
        <f>'[1]ГАСТРОНОМИЯ, ВЫПЕЧКА'!$C$201</f>
        <v>7.5</v>
      </c>
      <c r="J4" s="6">
        <f>'[1]ГАСТРОНОМИЯ, ВЫПЕЧКА'!$E$201</f>
        <v>0.06</v>
      </c>
    </row>
    <row r="5" spans="1:10">
      <c r="A5" s="48"/>
      <c r="B5" s="22" t="s">
        <v>9</v>
      </c>
      <c r="C5" s="4" t="s">
        <v>30</v>
      </c>
      <c r="D5" s="37" t="s">
        <v>31</v>
      </c>
      <c r="E5" s="5">
        <f>'[1]ЯЙЦО, ТВОРОГ, КАШИ'!$E$226</f>
        <v>200</v>
      </c>
      <c r="F5" s="26"/>
      <c r="G5" s="38">
        <f>'[1]ЯЙЦО, ТВОРОГ, КАШИ'!$G$243</f>
        <v>150.30000000000001</v>
      </c>
      <c r="H5" s="38">
        <f>'[1]ЯЙЦО, ТВОРОГ, КАШИ'!$A$243</f>
        <v>6</v>
      </c>
      <c r="I5" s="38">
        <f>'[1]ЯЙЦО, ТВОРОГ, КАШИ'!$C$243</f>
        <v>6.3</v>
      </c>
      <c r="J5" s="38">
        <f>'[1]ЯЙЦО, ТВОРОГ, КАШИ'!$E$243</f>
        <v>23</v>
      </c>
    </row>
    <row r="6" spans="1:10">
      <c r="A6" s="48"/>
      <c r="B6" s="21" t="s">
        <v>17</v>
      </c>
      <c r="C6" s="39" t="s">
        <v>32</v>
      </c>
      <c r="D6" s="36" t="str">
        <f>[1]НАПИТКИ!$P$51</f>
        <v>Чай с лимоном</v>
      </c>
      <c r="E6" s="5">
        <f>[1]НАПИТКИ!$P$54</f>
        <v>200</v>
      </c>
      <c r="F6" s="26"/>
      <c r="G6" s="6">
        <f>[1]НАПИТКИ!$R$69</f>
        <v>63.6</v>
      </c>
      <c r="H6" s="6">
        <f>[1]НАПИТКИ!$L$69</f>
        <v>0.29333333333333333</v>
      </c>
      <c r="I6" s="6">
        <f>[1]НАПИТКИ!$N$69</f>
        <v>0</v>
      </c>
      <c r="J6" s="6">
        <f>[1]НАПИТКИ!$P$69</f>
        <v>15.706666666666669</v>
      </c>
    </row>
    <row r="7" spans="1:10">
      <c r="A7" s="48"/>
      <c r="B7" s="21" t="s">
        <v>27</v>
      </c>
      <c r="C7" s="4" t="s">
        <v>33</v>
      </c>
      <c r="D7" s="36" t="s">
        <v>34</v>
      </c>
      <c r="E7" s="5">
        <v>200</v>
      </c>
      <c r="F7" s="26"/>
      <c r="G7" s="6">
        <v>54</v>
      </c>
      <c r="H7" s="6">
        <v>1.3</v>
      </c>
      <c r="I7" s="6">
        <v>0.3</v>
      </c>
      <c r="J7" s="6">
        <v>12.1</v>
      </c>
    </row>
    <row r="8" spans="1:10">
      <c r="A8" s="48"/>
      <c r="B8" s="23" t="s">
        <v>13</v>
      </c>
      <c r="C8" s="4" t="s">
        <v>18</v>
      </c>
      <c r="D8" s="36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8"/>
      <c r="B9" s="21" t="s">
        <v>13</v>
      </c>
      <c r="C9" s="4" t="s">
        <v>19</v>
      </c>
      <c r="D9" s="36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9"/>
      <c r="B10" s="21"/>
      <c r="C10" s="27"/>
      <c r="D10" s="28"/>
      <c r="E10" s="29">
        <v>630</v>
      </c>
      <c r="F10" s="30">
        <v>75.260000000000005</v>
      </c>
      <c r="G10" s="31">
        <f>SUM(G4:G9)</f>
        <v>466.875</v>
      </c>
      <c r="H10" s="31">
        <f>SUM(H4:H9)</f>
        <v>14.593333333333334</v>
      </c>
      <c r="I10" s="31">
        <f>SUM(I4:I9)</f>
        <v>14.84</v>
      </c>
      <c r="J10" s="31">
        <f>SUM(J4:J9)</f>
        <v>74.566666666666677</v>
      </c>
    </row>
    <row r="11" spans="1:10">
      <c r="A11" s="21"/>
      <c r="B11" s="21"/>
      <c r="C11" s="27"/>
      <c r="D11" s="28"/>
      <c r="E11" s="32"/>
      <c r="F11" s="26"/>
      <c r="G11" s="33"/>
      <c r="H11" s="33"/>
      <c r="I11" s="33"/>
      <c r="J11" s="33"/>
    </row>
    <row r="12" spans="1:10">
      <c r="A12" s="47" t="s">
        <v>22</v>
      </c>
      <c r="B12" s="24" t="s">
        <v>10</v>
      </c>
      <c r="C12" s="4" t="s">
        <v>35</v>
      </c>
      <c r="D12" s="40" t="str">
        <f>'[1]ФРУКТЫ, ОВОЩИ'!$E$135</f>
        <v>Салат из белокочанной капусты с морковью</v>
      </c>
      <c r="E12" s="5">
        <f>'[1]ФРУКТЫ, ОВОЩИ'!$E$138</f>
        <v>60</v>
      </c>
      <c r="F12" s="30"/>
      <c r="G12" s="6">
        <f>'[1]ФРУКТЫ, ОВОЩИ'!$G$156</f>
        <v>67.2</v>
      </c>
      <c r="H12" s="6">
        <f>'[1]ФРУКТЫ, ОВОЩИ'!$A$156</f>
        <v>0.9</v>
      </c>
      <c r="I12" s="6">
        <f>'[1]ФРУКТЫ, ОВОЩИ'!$C$156</f>
        <v>4.4000000000000004</v>
      </c>
      <c r="J12" s="6">
        <f>'[1]ФРУКТЫ, ОВОЩИ'!$E$156</f>
        <v>5.7</v>
      </c>
    </row>
    <row r="13" spans="1:10">
      <c r="A13" s="48"/>
      <c r="B13" s="24" t="s">
        <v>25</v>
      </c>
      <c r="C13" s="4" t="s">
        <v>36</v>
      </c>
      <c r="D13" s="37" t="str">
        <f>[1]СУПЫ!$E$262</f>
        <v>Суп картофельный с бобовыми (горох)</v>
      </c>
      <c r="E13" s="5">
        <f>[1]СУПЫ!$E$265</f>
        <v>200</v>
      </c>
      <c r="F13" s="26"/>
      <c r="G13" s="8">
        <f>[1]СУПЫ!$G$283</f>
        <v>98.9</v>
      </c>
      <c r="H13" s="8">
        <f>[1]СУПЫ!$A$283</f>
        <v>4.5999999999999996</v>
      </c>
      <c r="I13" s="8">
        <f>[1]СУПЫ!$C$283</f>
        <v>3.3</v>
      </c>
      <c r="J13" s="8">
        <f>[1]СУПЫ!$E$283</f>
        <v>12.6</v>
      </c>
    </row>
    <row r="14" spans="1:10">
      <c r="A14" s="48"/>
      <c r="B14" s="24" t="s">
        <v>26</v>
      </c>
      <c r="C14" s="39" t="s">
        <v>37</v>
      </c>
      <c r="D14" s="41" t="str">
        <f>'[1]МЯСО, РЫБА'!$E$585</f>
        <v>Рыба, тушенная в томате с овощами</v>
      </c>
      <c r="E14" s="42" t="s">
        <v>38</v>
      </c>
      <c r="F14" s="26"/>
      <c r="G14" s="8">
        <f>'[1]МЯСО, РЫБА'!$G$604</f>
        <v>119.7</v>
      </c>
      <c r="H14" s="8">
        <f>'[1]МЯСО, РЫБА'!$A$604</f>
        <v>9.6999999999999993</v>
      </c>
      <c r="I14" s="8">
        <f>'[1]МЯСО, РЫБА'!$C$604</f>
        <v>6.8</v>
      </c>
      <c r="J14" s="8">
        <f>'[1]МЯСО, РЫБА'!$E$604</f>
        <v>4.2</v>
      </c>
    </row>
    <row r="15" spans="1:10">
      <c r="A15" s="48"/>
      <c r="B15" s="24" t="s">
        <v>11</v>
      </c>
      <c r="C15" s="39" t="s">
        <v>39</v>
      </c>
      <c r="D15" s="43" t="str">
        <f>[1]ГАРНИРЫ!$E$269</f>
        <v>Картофель отварной</v>
      </c>
      <c r="E15" s="42">
        <f>[1]ГАРНИРЫ!$E$272</f>
        <v>150</v>
      </c>
      <c r="F15" s="26"/>
      <c r="G15" s="8">
        <f>[1]ГАРНИРЫ!$G$289</f>
        <v>137.19999999999999</v>
      </c>
      <c r="H15" s="8">
        <f>[1]ГАРНИРЫ!$A$289</f>
        <v>2.8</v>
      </c>
      <c r="I15" s="8">
        <f>[1]ГАРНИРЫ!$C$289</f>
        <v>4.8</v>
      </c>
      <c r="J15" s="8">
        <f>[1]ГАРНИРЫ!$E$289</f>
        <v>24.6</v>
      </c>
    </row>
    <row r="16" spans="1:10">
      <c r="A16" s="48"/>
      <c r="B16" s="24" t="s">
        <v>17</v>
      </c>
      <c r="C16" s="4" t="s">
        <v>40</v>
      </c>
      <c r="D16" s="36" t="str">
        <f>[1]НАПИТКИ!$P$308</f>
        <v>Компот из смеси сухофруктов</v>
      </c>
      <c r="E16" s="5">
        <f>[1]НАПИТКИ!$P$311</f>
        <v>200</v>
      </c>
      <c r="F16" s="26"/>
      <c r="G16" s="6">
        <f>[1]НАПИТКИ!$R$331</f>
        <v>111.73333333333333</v>
      </c>
      <c r="H16" s="6">
        <f>[1]НАПИТКИ!$L$331</f>
        <v>0.48000000000000004</v>
      </c>
      <c r="I16" s="6">
        <f>[1]НАПИТКИ!$N$331</f>
        <v>0</v>
      </c>
      <c r="J16" s="6">
        <f>[1]НАПИТКИ!$P$331</f>
        <v>27.333333333333332</v>
      </c>
    </row>
    <row r="17" spans="1:10">
      <c r="A17" s="48"/>
      <c r="B17" s="24" t="s">
        <v>28</v>
      </c>
      <c r="C17" s="4" t="s">
        <v>23</v>
      </c>
      <c r="D17" s="36" t="str">
        <f>'[1]ГАСТРОНОМИЯ, ВЫПЕЧКА'!$AA$52</f>
        <v>Хлеб пшеничный</v>
      </c>
      <c r="E17" s="5">
        <f>'[1]ГАСТРОНОМИЯ, ВЫПЕЧКА'!$AA$54</f>
        <v>45</v>
      </c>
      <c r="F17" s="26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8"/>
      <c r="B18" s="24" t="s">
        <v>28</v>
      </c>
      <c r="C18" s="4" t="s">
        <v>24</v>
      </c>
      <c r="D18" s="36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6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9"/>
      <c r="B19" s="25"/>
      <c r="C19" s="27"/>
      <c r="D19" s="34"/>
      <c r="E19" s="29">
        <v>710</v>
      </c>
      <c r="F19" s="30">
        <v>75.52</v>
      </c>
      <c r="G19" s="35">
        <f>SUM(G12:G18)</f>
        <v>681.09047619047624</v>
      </c>
      <c r="H19" s="35">
        <f>SUM(H12:H18)</f>
        <v>20.365714285714287</v>
      </c>
      <c r="I19" s="35">
        <f>SUM(I12:I18)</f>
        <v>20.401428571428571</v>
      </c>
      <c r="J19" s="35">
        <f>SUM(J12:J18)</f>
        <v>106.3404761904762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2022-10-12T09:35:22Z</dcterms:modified>
</cp:coreProperties>
</file>