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19" s="1"/>
  <c r="I13"/>
  <c r="I19" s="1"/>
  <c r="H13"/>
  <c r="G13"/>
  <c r="E13"/>
  <c r="D13"/>
  <c r="J12"/>
  <c r="I12"/>
  <c r="H12"/>
  <c r="H19" s="1"/>
  <c r="G12"/>
  <c r="G19" s="1"/>
  <c r="E12"/>
  <c r="D12"/>
  <c r="J9" l="1"/>
  <c r="I9"/>
  <c r="H9"/>
  <c r="J8"/>
  <c r="I8"/>
  <c r="H8"/>
  <c r="J7"/>
  <c r="I7"/>
  <c r="H7"/>
  <c r="J6"/>
  <c r="I6"/>
  <c r="I10" s="1"/>
  <c r="H6"/>
  <c r="J5"/>
  <c r="I5"/>
  <c r="H5"/>
  <c r="J4"/>
  <c r="J10" s="1"/>
  <c r="I4"/>
  <c r="H4"/>
  <c r="H10" s="1"/>
  <c r="G10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<sst xmlns="http://schemas.openxmlformats.org/spreadsheetml/2006/main" count="43" uniqueCount="39">
  <si>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</si>
  <si>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</si>
  <si>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</si>
  <si>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</si>
  <si>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</si>
  <si>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</si>
  <si>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</si>
  <si>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</si>
  <si>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</si>
  <si>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</si>
  <si>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</si>
  <si>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</si>
  <si>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</si>
  <si>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</si>
  <si>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</si>
  <si>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</si>
  <si>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</si>
  <si>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</si>
  <si>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</si>
  <si>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</si>
  <si>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</si>
  <si>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</si>
  <si>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</si>
  <si>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3.10-60</t>
  </si>
  <si>
    <t>10.3-200</t>
  </si>
  <si>
    <t>12.6-240</t>
  </si>
  <si>
    <t>5.11-200</t>
  </si>
  <si>
    <t>14.2-45</t>
  </si>
  <si>
    <t>14.1-30</t>
  </si>
  <si>
    <t>Йогурт м.д.ж. 2,5% в инд. пластиковом стакане</t>
  </si>
  <si>
    <t>1 блюдо</t>
  </si>
  <si>
    <t>2 блюдо</t>
  </si>
  <si>
    <t>хлеб бел.</t>
  </si>
  <si>
    <t>хлеб черн.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</si>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</sst>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44848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1" t="s">
        <v>15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1:10">
      <c r="A4" s="48" t="s">
        <v>21</v>
      </c>
      <c r="B4" s="22" t="s">
        <v>10</v>
      </c>
      <c r="C4" s="39" t="s">
        <v>34</v>
      </c>
      <c r="D4" s="40" t="s">
        <v>35</v>
      </c>
      <c r="E4" s="41">
        <f>'[1]ФРУКТЫ, ОВОЩИ'!$E$96</f>
        <v>60</v>
      </c>
      <c r="F4" s="35"/>
      <c r="G4" s="42">
        <f>'[1]ФРУКТЫ, ОВОЩИ'!$G$71</f>
        <v>10.4</v>
      </c>
      <c r="H4" s="42">
        <f>'[1]ФРУКТЫ, ОВОЩИ'!$A$71</f>
        <v>0.5</v>
      </c>
      <c r="I4" s="42">
        <f>'[1]ФРУКТЫ, ОВОЩИ'!$C$71</f>
        <v>0.06</v>
      </c>
      <c r="J4" s="42">
        <f>'[1]ФРУКТЫ, ОВОЩИ'!$E$71</f>
        <v>2</v>
      </c>
    </row>
    <row r="5" spans="1:10">
      <c r="A5" s="49"/>
      <c r="B5" s="23" t="s">
        <v>9</v>
      </c>
      <c r="C5" s="39" t="s">
        <v>36</v>
      </c>
      <c r="D5" s="40" t="str">
        <f>'[1]МЯСО, РЫБА'!$E$11</f>
        <v>Биточки рыбные</v>
      </c>
      <c r="E5" s="41">
        <f>'[1]МЯСО, РЫБА'!$E$14</f>
        <v>90</v>
      </c>
      <c r="F5" s="35"/>
      <c r="G5" s="42">
        <f>'[1]МЯСО, РЫБА'!$G$30</f>
        <v>163.6</v>
      </c>
      <c r="H5" s="42">
        <f>'[1]МЯСО, РЫБА'!$A$30</f>
        <v>8.5</v>
      </c>
      <c r="I5" s="42">
        <f>'[1]МЯСО, РЫБА'!$C$30</f>
        <v>4.5999999999999996</v>
      </c>
      <c r="J5" s="42">
        <f>'[1]МЯСО, РЫБА'!$E$30</f>
        <v>18</v>
      </c>
    </row>
    <row r="6" spans="1:10">
      <c r="A6" s="49"/>
      <c r="B6" s="25" t="s">
        <v>11</v>
      </c>
      <c r="C6" s="39" t="s">
        <v>37</v>
      </c>
      <c r="D6" s="40" t="str">
        <f>[1]ГАРНИРЫ!$E$96</f>
        <v>Картофельное пюре</v>
      </c>
      <c r="E6" s="41">
        <f>[1]ГАРНИРЫ!$E$99</f>
        <v>150</v>
      </c>
      <c r="F6" s="35"/>
      <c r="G6" s="42">
        <f>[1]ГАРНИРЫ!$G$117</f>
        <v>137.19999999999999</v>
      </c>
      <c r="H6" s="42">
        <f>[1]ГАРНИРЫ!$A$117</f>
        <v>2</v>
      </c>
      <c r="I6" s="42">
        <f>[1]ГАРНИРЫ!$C$117</f>
        <v>5</v>
      </c>
      <c r="J6" s="42">
        <f>[1]ГАРНИРЫ!$E$117</f>
        <v>21</v>
      </c>
    </row>
    <row r="7" spans="1:10">
      <c r="A7" s="49"/>
      <c r="B7" s="22" t="s">
        <v>17</v>
      </c>
      <c r="C7" s="39"/>
      <c r="D7" s="40" t="s">
        <v>38</v>
      </c>
      <c r="E7" s="41">
        <v>200</v>
      </c>
      <c r="F7" s="35"/>
      <c r="G7" s="42">
        <f>[1]НАПИТКИ!$R$241</f>
        <v>24.888888888888889</v>
      </c>
      <c r="H7" s="42">
        <f>[1]НАПИТКИ!$L$241</f>
        <v>2</v>
      </c>
      <c r="I7" s="42">
        <f>[1]НАПИТКИ!$N$241</f>
        <v>0.16666666666666666</v>
      </c>
      <c r="J7" s="42">
        <f>[1]НАПИТКИ!$P$241</f>
        <v>3.7777777777777777</v>
      </c>
    </row>
    <row r="8" spans="1:10">
      <c r="A8" s="49"/>
      <c r="B8" s="24" t="s">
        <v>13</v>
      </c>
      <c r="C8" s="39" t="s">
        <v>18</v>
      </c>
      <c r="D8" s="40" t="str">
        <f>'[1]ГАСТРОНОМИЯ, ВЫПЕЧКА'!$E$52</f>
        <v>Хлеб пшеничный</v>
      </c>
      <c r="E8" s="41">
        <f>'[1]ГАСТРОНОМИЯ, ВЫПЕЧКА'!$E$54</f>
        <v>35</v>
      </c>
      <c r="F8" s="35"/>
      <c r="G8" s="42">
        <f>'[1]ГАСТРОНОМИЯ, ВЫПЕЧКА'!$G$72</f>
        <v>73</v>
      </c>
      <c r="H8" s="42">
        <f>'[1]ГАСТРОНОМИЯ, ВЫПЕЧКА'!$A$72</f>
        <v>0.3</v>
      </c>
      <c r="I8" s="42">
        <f>'[1]ГАСТРОНОМИЯ, ВЫПЕЧКА'!$C$72</f>
        <v>0.04</v>
      </c>
      <c r="J8" s="42">
        <f>'[1]ГАСТРОНОМИЯ, ВЫПЕЧКА'!$E$72</f>
        <v>17</v>
      </c>
    </row>
    <row r="9" spans="1:10">
      <c r="A9" s="49"/>
      <c r="B9" s="22" t="s">
        <v>13</v>
      </c>
      <c r="C9" s="39" t="s">
        <v>19</v>
      </c>
      <c r="D9" s="40" t="str">
        <f>'[1]ГАСТРОНОМИЯ, ВЫПЕЧКА'!$E$11</f>
        <v>Хлеб ржано-пшеничный</v>
      </c>
      <c r="E9" s="41">
        <f>'[1]ГАСТРОНОМИЯ, ВЫПЕЧКА'!$E$13</f>
        <v>20</v>
      </c>
      <c r="F9" s="35"/>
      <c r="G9" s="42">
        <f>'[1]ГАСТРОНОМИЯ, ВЫПЕЧКА'!$G$31</f>
        <v>35</v>
      </c>
      <c r="H9" s="42">
        <f>'[1]ГАСТРОНОМИЯ, ВЫПЕЧКА'!$A$31</f>
        <v>1</v>
      </c>
      <c r="I9" s="42">
        <f>'[1]ГАСТРОНОМИЯ, ВЫПЕЧКА'!$C$31</f>
        <v>0.7</v>
      </c>
      <c r="J9" s="42">
        <f>'[1]ГАСТРОНОМИЯ, ВЫПЕЧКА'!$E$31</f>
        <v>6.7</v>
      </c>
    </row>
    <row r="10" spans="1:10">
      <c r="A10" s="50"/>
      <c r="B10" s="22"/>
      <c r="C10" s="27"/>
      <c r="D10" s="29"/>
      <c r="E10" s="31">
        <v>500</v>
      </c>
      <c r="F10" s="32">
        <v>75.260000000000005</v>
      </c>
      <c r="G10" s="33">
        <f>SUM(G4:G9)</f>
        <v>444.0888888888889</v>
      </c>
      <c r="H10" s="33">
        <f>SUM(H4:H9)</f>
        <v>14.3</v>
      </c>
      <c r="I10" s="33">
        <f>SUM(I4:I9)</f>
        <v>10.566666666666665</v>
      </c>
      <c r="J10" s="33">
        <f>SUM(J4:J9)</f>
        <v>68.477777777777774</v>
      </c>
    </row>
    <row r="11" spans="1:10">
      <c r="A11" s="22"/>
      <c r="B11" s="22"/>
      <c r="C11" s="27"/>
      <c r="D11" s="29"/>
      <c r="E11" s="26"/>
      <c r="F11" s="35"/>
      <c r="G11" s="30"/>
      <c r="H11" s="30"/>
      <c r="I11" s="30"/>
      <c r="J11" s="30"/>
    </row>
    <row r="12" spans="1:10">
      <c r="A12" s="48" t="s">
        <v>22</v>
      </c>
      <c r="B12" s="25" t="s">
        <v>10</v>
      </c>
      <c r="C12" s="27" t="s">
        <v>23</v>
      </c>
      <c r="D12" s="29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32"/>
      <c r="G12" s="30">
        <f>'[1]ФРУКТЫ, ОВОЩИ'!$G$538</f>
        <v>63.09</v>
      </c>
      <c r="H12" s="30">
        <f>'[1]ФРУКТЫ, ОВОЩИ'!$A$538</f>
        <v>0.72</v>
      </c>
      <c r="I12" s="30">
        <f>'[1]ФРУКТЫ, ОВОЩИ'!$C$538</f>
        <v>4.4000000000000004</v>
      </c>
      <c r="J12" s="30">
        <f>'[1]ФРУКТЫ, ОВОЩИ'!$E$538</f>
        <v>2.82</v>
      </c>
    </row>
    <row r="13" spans="1:10">
      <c r="A13" s="49"/>
      <c r="B13" s="25" t="s">
        <v>30</v>
      </c>
      <c r="C13" s="27" t="s">
        <v>24</v>
      </c>
      <c r="D13" s="29" t="str">
        <f>[1]СУПЫ!$E$92</f>
        <v>Щи из свежей капусты с картофелем</v>
      </c>
      <c r="E13" s="26">
        <f>[1]СУПЫ!$E$95</f>
        <v>200</v>
      </c>
      <c r="F13" s="35"/>
      <c r="G13" s="30">
        <f>[1]СУПЫ!$G$112</f>
        <v>70.599999999999994</v>
      </c>
      <c r="H13" s="30">
        <f>[1]СУПЫ!$A$112</f>
        <v>1.7</v>
      </c>
      <c r="I13" s="30">
        <f>[1]СУПЫ!$C$112</f>
        <v>4.5999999999999996</v>
      </c>
      <c r="J13" s="30">
        <f>[1]СУПЫ!$E$112</f>
        <v>5.8</v>
      </c>
    </row>
    <row r="14" spans="1:10">
      <c r="A14" s="49"/>
      <c r="B14" s="25" t="s">
        <v>31</v>
      </c>
      <c r="C14" s="28" t="s">
        <v>25</v>
      </c>
      <c r="D14" s="29" t="str">
        <f>'[1]МЯСО, РЫБА'!$E$220</f>
        <v>Рагу из птицы</v>
      </c>
      <c r="E14" s="34">
        <f>'[1]МЯСО, РЫБА'!$E$223</f>
        <v>240</v>
      </c>
      <c r="F14" s="35"/>
      <c r="G14" s="30">
        <f>'[1]МЯСО, РЫБА'!$G$238</f>
        <v>225.3</v>
      </c>
      <c r="H14" s="30">
        <f>'[1]МЯСО, РЫБА'!$A$238</f>
        <v>11</v>
      </c>
      <c r="I14" s="30">
        <f>'[1]МЯСО, РЫБА'!$C$238</f>
        <v>15.9</v>
      </c>
      <c r="J14" s="30">
        <f>'[1]МЯСО, РЫБА'!$E$238</f>
        <v>20.6</v>
      </c>
    </row>
    <row r="15" spans="1:10">
      <c r="A15" s="49"/>
      <c r="B15" s="25" t="s">
        <v>17</v>
      </c>
      <c r="C15" s="27" t="s">
        <v>26</v>
      </c>
      <c r="D15" s="29" t="str">
        <f>[1]НАПИТКИ!$P$442</f>
        <v>Чай фруктовый</v>
      </c>
      <c r="E15" s="26">
        <f>[1]НАПИТКИ!$P$445</f>
        <v>200</v>
      </c>
      <c r="F15" s="35"/>
      <c r="G15" s="30">
        <f>[1]НАПИТКИ!$R$458</f>
        <v>61.777777777777779</v>
      </c>
      <c r="H15" s="30">
        <f>[1]НАПИТКИ!$L$458</f>
        <v>0.55555555555555558</v>
      </c>
      <c r="I15" s="30">
        <f>[1]НАПИТКИ!$N$458</f>
        <v>0</v>
      </c>
      <c r="J15" s="30">
        <f>[1]НАПИТКИ!$P$458</f>
        <v>10.333333333333334</v>
      </c>
    </row>
    <row r="16" spans="1:10">
      <c r="A16" s="49"/>
      <c r="B16" s="25" t="s">
        <v>32</v>
      </c>
      <c r="C16" s="27" t="s">
        <v>27</v>
      </c>
      <c r="D16" s="29" t="str">
        <f>'[1]ГАСТРОНОМИЯ, ВЫПЕЧКА'!$AA$52</f>
        <v>Хлеб пшеничный</v>
      </c>
      <c r="E16" s="26">
        <f>'[1]ГАСТРОНОМИЯ, ВЫПЕЧКА'!$AA$54</f>
        <v>45</v>
      </c>
      <c r="F16" s="35"/>
      <c r="G16" s="30">
        <f>'[1]ГАСТРОНОМИЯ, ВЫПЕЧКА'!$AC$72</f>
        <v>93.857142857142861</v>
      </c>
      <c r="H16" s="30">
        <f>'[1]ГАСТРОНОМИЯ, ВЫПЕЧКА'!$W$72</f>
        <v>0.38571428571428573</v>
      </c>
      <c r="I16" s="30">
        <f>'[1]ГАСТРОНОМИЯ, ВЫПЕЧКА'!$Y$72</f>
        <v>5.1428571428571428E-2</v>
      </c>
      <c r="J16" s="30">
        <f>'[1]ГАСТРОНОМИЯ, ВЫПЕЧКА'!$AA$72</f>
        <v>21.857142857142858</v>
      </c>
    </row>
    <row r="17" spans="1:10">
      <c r="A17" s="49"/>
      <c r="B17" s="25" t="s">
        <v>33</v>
      </c>
      <c r="C17" s="27" t="s">
        <v>28</v>
      </c>
      <c r="D17" s="29" t="str">
        <f>'[1]ГАСТРОНОМИЯ, ВЫПЕЧКА'!$AA$11</f>
        <v>Хлеб ржано-пшеничный</v>
      </c>
      <c r="E17" s="26">
        <f>'[1]ГАСТРОНОМИЯ, ВЫПЕЧКА'!$AA$13</f>
        <v>30</v>
      </c>
      <c r="F17" s="35"/>
      <c r="G17" s="30">
        <f>'[1]ГАСТРОНОМИЯ, ВЫПЕЧКА'!$AC$31</f>
        <v>52.5</v>
      </c>
      <c r="H17" s="30">
        <f>'[1]ГАСТРОНОМИЯ, ВЫПЕЧКА'!$W$31</f>
        <v>1.5</v>
      </c>
      <c r="I17" s="30">
        <f>'[1]ГАСТРОНОМИЯ, ВЫПЕЧКА'!$Y$31</f>
        <v>1.05</v>
      </c>
      <c r="J17" s="30">
        <f>'[1]ГАСТРОНОМИЯ, ВЫПЕЧКА'!$AA$31</f>
        <v>10.050000000000001</v>
      </c>
    </row>
    <row r="18" spans="1:10" ht="17.25" customHeight="1">
      <c r="A18" s="49"/>
      <c r="B18" s="25" t="s">
        <v>17</v>
      </c>
      <c r="C18" s="27"/>
      <c r="D18" s="29" t="s">
        <v>29</v>
      </c>
      <c r="E18" s="26">
        <v>200</v>
      </c>
      <c r="F18" s="35"/>
      <c r="G18" s="30">
        <v>108</v>
      </c>
      <c r="H18" s="30">
        <v>10</v>
      </c>
      <c r="I18" s="30">
        <v>5</v>
      </c>
      <c r="J18" s="30">
        <v>7</v>
      </c>
    </row>
    <row r="19" spans="1:10">
      <c r="A19" s="50"/>
      <c r="B19" s="43"/>
      <c r="C19" s="27"/>
      <c r="D19" s="44"/>
      <c r="E19" s="31">
        <v>700</v>
      </c>
      <c r="F19" s="32">
        <v>75.52</v>
      </c>
      <c r="G19" s="33">
        <f>SUM(G12:G18)</f>
        <v>675.12492063492061</v>
      </c>
      <c r="H19" s="33">
        <f>SUM(H12:H18)</f>
        <v>25.861269841269841</v>
      </c>
      <c r="I19" s="33">
        <f t="shared" ref="I19:J19" si="0">SUM(I12:I18)</f>
        <v>31.001428571428569</v>
      </c>
      <c r="J19" s="33">
        <f t="shared" si="0"/>
        <v>78.460476190476186</v>
      </c>
    </row>
    <row r="20" spans="1:10">
      <c r="A20" s="37"/>
      <c r="B20" s="38"/>
      <c r="C20" s="4"/>
      <c r="D20" s="36"/>
      <c r="E20" s="5"/>
      <c r="F20" s="11"/>
      <c r="G20" s="8"/>
      <c r="H20" s="8"/>
      <c r="I20" s="8"/>
      <c r="J20" s="8"/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2022-10-15T10:52:48Z</dcterms:modified>
</cp:coreProperties>
</file>