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D14"/>
  <c r="E13"/>
  <c r="D13"/>
  <c r="E12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G10" s="1"/>
  <c r="J10" l="1"/>
  <c r="I10"/>
  <c r="H10"/>
  <c r="E9"/>
  <c r="E8"/>
  <c r="E7"/>
  <c r="E6"/>
  <c r="E5"/>
  <c r="E4"/>
  <c r="D9"/>
  <c r="D8"/>
  <c r="D7"/>
  <c r="D6"/>
  <c r="D4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<sst xmlns="http://schemas.openxmlformats.org/spreadsheetml/2006/main" count="45" uniqueCount="40">
  <si>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</si>
  <si>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</si>
  <si>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</si>
  <si>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</si>
  <si>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</si>
  <si>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</si>
  <si>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</si>
  <si>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</si>
  <si>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</si>
  <si>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</si>
  <si>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</si>
  <si>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</si>
  <si>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</si>
  <si>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</si>
  <si>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</si>
  <si>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</si>
  <si>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</si>
  <si>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</si>
  <si>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</si>
  <si>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</si>
  <si>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</si>
  <si>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</si>
  <si>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>Тефтели мясные с рисом ("ёжики")</t>
  </si>
  <si>
    <t xml:space="preserve">Завтрак </t>
  </si>
  <si>
    <t>3.9-60</t>
  </si>
  <si>
    <t>12.14-90</t>
  </si>
  <si>
    <t>13.2-150</t>
  </si>
  <si>
    <t>Обед</t>
  </si>
  <si>
    <t>14.2-45</t>
  </si>
  <si>
    <t>14.1-30</t>
  </si>
  <si>
    <t>1 блюдо</t>
  </si>
  <si>
    <t>2 блюдо</t>
  </si>
  <si>
    <t>3.3-60</t>
  </si>
  <si>
    <t>10.6-200</t>
  </si>
  <si>
    <t>12.7-130</t>
  </si>
  <si>
    <t>13.6-150</t>
  </si>
  <si>
    <t>5.6-200</t>
  </si>
  <si>
    <t>1.1-100</t>
  </si>
  <si>
    <t>фрукты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</si>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</sst>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39" t="s">
        <v>21</v>
      </c>
      <c r="C1" s="40"/>
      <c r="D1" s="41"/>
      <c r="E1" s="17" t="s">
        <v>12</v>
      </c>
      <c r="F1" s="18"/>
      <c r="G1" s="17"/>
      <c r="H1" s="17"/>
      <c r="I1" s="17" t="s">
        <v>16</v>
      </c>
      <c r="J1" s="19">
        <v>44875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2" t="s">
        <v>23</v>
      </c>
      <c r="B4" s="21" t="s">
        <v>10</v>
      </c>
      <c r="C4" s="25" t="s">
        <v>24</v>
      </c>
      <c r="D4" s="28" t="str">
        <f>'[1]ФРУКТЫ, ОВОЩИ'!$E$473</f>
        <v>Салат витаминный</v>
      </c>
      <c r="E4" s="25">
        <f>'[1]ФРУКТЫ, ОВОЩИ'!$E$348</f>
        <v>60</v>
      </c>
      <c r="F4" s="35"/>
      <c r="G4" s="30">
        <f>'[1]ФРУКТЫ, ОВОЩИ'!$G$494</f>
        <v>69.12</v>
      </c>
      <c r="H4" s="30">
        <f>'[1]ФРУКТЫ, ОВОЩИ'!$A$494</f>
        <v>0.66</v>
      </c>
      <c r="I4" s="30">
        <f>'[1]ФРУКТЫ, ОВОЩИ'!$C$494</f>
        <v>4.4000000000000004</v>
      </c>
      <c r="J4" s="30">
        <f>'[1]ФРУКТЫ, ОВОЩИ'!$E$494</f>
        <v>6.36</v>
      </c>
    </row>
    <row r="5" spans="1:10">
      <c r="A5" s="43"/>
      <c r="B5" s="22" t="s">
        <v>9</v>
      </c>
      <c r="C5" s="25" t="s">
        <v>25</v>
      </c>
      <c r="D5" s="28" t="s">
        <v>22</v>
      </c>
      <c r="E5" s="25">
        <f>'[1]МЯСО, РЫБА'!$E$544</f>
        <v>90</v>
      </c>
      <c r="F5" s="35"/>
      <c r="G5" s="30">
        <f>'[1]МЯСО, РЫБА'!$G$563</f>
        <v>108.7</v>
      </c>
      <c r="H5" s="30">
        <f>'[1]МЯСО, РЫБА'!$A$563</f>
        <v>8.1999999999999993</v>
      </c>
      <c r="I5" s="30">
        <f>'[1]МЯСО, РЫБА'!$C$563</f>
        <v>9</v>
      </c>
      <c r="J5" s="30">
        <f>'[1]МЯСО, РЫБА'!$E$563</f>
        <v>9</v>
      </c>
    </row>
    <row r="6" spans="1:10">
      <c r="A6" s="43"/>
      <c r="B6" s="24" t="s">
        <v>11</v>
      </c>
      <c r="C6" s="25" t="s">
        <v>26</v>
      </c>
      <c r="D6" s="28" t="str">
        <f>[1]ГАРНИРЫ!$E$54</f>
        <v>Макаронные изделия отварные</v>
      </c>
      <c r="E6" s="25">
        <f>[1]ГАРНИРЫ!$E$57</f>
        <v>150</v>
      </c>
      <c r="F6" s="35"/>
      <c r="G6" s="30">
        <f>[1]ГАРНИРЫ!$G$74</f>
        <v>117.9</v>
      </c>
      <c r="H6" s="30">
        <f>[1]ГАРНИРЫ!$A$74</f>
        <v>3.5</v>
      </c>
      <c r="I6" s="30">
        <f>[1]ГАРНИРЫ!$C$74</f>
        <v>3.3</v>
      </c>
      <c r="J6" s="30">
        <f>[1]ГАРНИРЫ!$E$74</f>
        <v>23.3</v>
      </c>
    </row>
    <row r="7" spans="1:10">
      <c r="A7" s="43"/>
      <c r="B7" s="21" t="s">
        <v>17</v>
      </c>
      <c r="C7" s="26" t="s">
        <v>20</v>
      </c>
      <c r="D7" s="29" t="str">
        <f>[1]НАПИТКИ!$P$11</f>
        <v>Чай с сахаром</v>
      </c>
      <c r="E7" s="25">
        <f>[1]НАПИТКИ!$P$14</f>
        <v>200</v>
      </c>
      <c r="F7" s="35"/>
      <c r="G7" s="30">
        <f>[1]НАПИТКИ!$R$29</f>
        <v>62.239999999999995</v>
      </c>
      <c r="H7" s="30">
        <f>[1]НАПИТКИ!$L$29</f>
        <v>0.15999999999999998</v>
      </c>
      <c r="I7" s="30">
        <f>[1]НАПИТКИ!$N$29</f>
        <v>0</v>
      </c>
      <c r="J7" s="30">
        <f>[1]НАПИТКИ!$P$29</f>
        <v>15.440000000000001</v>
      </c>
    </row>
    <row r="8" spans="1:10">
      <c r="A8" s="43"/>
      <c r="B8" s="23" t="s">
        <v>13</v>
      </c>
      <c r="C8" s="26" t="s">
        <v>18</v>
      </c>
      <c r="D8" s="28" t="str">
        <f>'[1]ГАСТРОНОМИЯ, ВЫПЕЧКА'!$E$52</f>
        <v>Хлеб пшеничный</v>
      </c>
      <c r="E8" s="25">
        <f>'[1]ГАСТРОНОМИЯ, ВЫПЕЧКА'!$E$54</f>
        <v>35</v>
      </c>
      <c r="F8" s="35"/>
      <c r="G8" s="30">
        <f>'[1]ГАСТРОНОМИЯ, ВЫПЕЧКА'!$G$72</f>
        <v>73</v>
      </c>
      <c r="H8" s="30">
        <f>'[1]ГАСТРОНОМИЯ, ВЫПЕЧКА'!$A$72</f>
        <v>0.3</v>
      </c>
      <c r="I8" s="30">
        <f>'[1]ГАСТРОНОМИЯ, ВЫПЕЧКА'!$C$72</f>
        <v>0.04</v>
      </c>
      <c r="J8" s="30">
        <f>'[1]ГАСТРОНОМИЯ, ВЫПЕЧКА'!$E$72</f>
        <v>17</v>
      </c>
    </row>
    <row r="9" spans="1:10">
      <c r="A9" s="43"/>
      <c r="B9" s="21" t="s">
        <v>13</v>
      </c>
      <c r="C9" s="26" t="s">
        <v>19</v>
      </c>
      <c r="D9" s="28" t="str">
        <f>'[1]ГАСТРОНОМИЯ, ВЫПЕЧКА'!$E$11</f>
        <v>Хлеб ржано-пшеничный</v>
      </c>
      <c r="E9" s="25">
        <f>'[1]ГАСТРОНОМИЯ, ВЫПЕЧКА'!$E$13</f>
        <v>20</v>
      </c>
      <c r="F9" s="35"/>
      <c r="G9" s="30">
        <f>'[1]ГАСТРОНОМИЯ, ВЫПЕЧКА'!$G$31</f>
        <v>35</v>
      </c>
      <c r="H9" s="30">
        <f>'[1]ГАСТРОНОМИЯ, ВЫПЕЧКА'!$A$31</f>
        <v>1</v>
      </c>
      <c r="I9" s="30">
        <f>'[1]ГАСТРОНОМИЯ, ВЫПЕЧКА'!$C$31</f>
        <v>0.7</v>
      </c>
      <c r="J9" s="30">
        <f>'[1]ГАСТРОНОМИЯ, ВЫПЕЧКА'!$E$31</f>
        <v>6.7</v>
      </c>
    </row>
    <row r="10" spans="1:10">
      <c r="A10" s="44"/>
      <c r="B10" s="21"/>
      <c r="C10" s="26"/>
      <c r="D10" s="28"/>
      <c r="E10" s="31">
        <v>500</v>
      </c>
      <c r="F10" s="32">
        <v>75.260000000000005</v>
      </c>
      <c r="G10" s="33">
        <f>SUM(G4:G9)</f>
        <v>465.96000000000004</v>
      </c>
      <c r="H10" s="33">
        <f>SUM(H4:H9)</f>
        <v>13.82</v>
      </c>
      <c r="I10" s="33">
        <f>SUM(I4:I9)</f>
        <v>17.439999999999998</v>
      </c>
      <c r="J10" s="33">
        <f>SUM(J4:J9)</f>
        <v>77.8</v>
      </c>
    </row>
    <row r="11" spans="1:10">
      <c r="A11" s="21"/>
      <c r="B11" s="21"/>
      <c r="C11" s="26"/>
      <c r="D11" s="28"/>
      <c r="E11" s="25"/>
      <c r="F11" s="35"/>
      <c r="G11" s="30"/>
      <c r="H11" s="30"/>
      <c r="I11" s="30"/>
      <c r="J11" s="30"/>
    </row>
    <row r="12" spans="1:10">
      <c r="A12" s="42" t="s">
        <v>27</v>
      </c>
      <c r="B12" s="24" t="s">
        <v>10</v>
      </c>
      <c r="C12" s="26" t="s">
        <v>32</v>
      </c>
      <c r="D12" s="28" t="str">
        <f>'[1]ФРУКТЫ, ОВОЩИ'!$E$219</f>
        <v>Салат из свежих огурцов</v>
      </c>
      <c r="E12" s="25">
        <f>'[1]ФРУКТЫ, ОВОЩИ'!$E$222</f>
        <v>60</v>
      </c>
      <c r="F12" s="32"/>
      <c r="G12" s="30">
        <f>'[1]ФРУКТЫ, ОВОЩИ'!$G$240</f>
        <v>56.3</v>
      </c>
      <c r="H12" s="30">
        <f>'[1]ФРУКТЫ, ОВОЩИ'!$A$240</f>
        <v>0.5</v>
      </c>
      <c r="I12" s="30">
        <f>'[1]ФРУКТЫ, ОВОЩИ'!$C$240</f>
        <v>4.4000000000000004</v>
      </c>
      <c r="J12" s="30">
        <f>'[1]ФРУКТЫ, ОВОЩИ'!$E$240</f>
        <v>1.4</v>
      </c>
    </row>
    <row r="13" spans="1:10">
      <c r="A13" s="43"/>
      <c r="B13" s="24" t="s">
        <v>30</v>
      </c>
      <c r="C13" s="26" t="s">
        <v>33</v>
      </c>
      <c r="D13" s="36" t="str">
        <f>[1]СУПЫ!$E$219</f>
        <v>Рассольник ленинградский</v>
      </c>
      <c r="E13" s="25">
        <f>[1]СУПЫ!$E$222</f>
        <v>200</v>
      </c>
      <c r="F13" s="35"/>
      <c r="G13" s="30">
        <f>[1]СУПЫ!$G$240</f>
        <v>99.7</v>
      </c>
      <c r="H13" s="30">
        <f>[1]СУПЫ!$A$240</f>
        <v>1.9</v>
      </c>
      <c r="I13" s="30">
        <f>[1]СУПЫ!$C$240</f>
        <v>2.8</v>
      </c>
      <c r="J13" s="30">
        <f>[1]СУПЫ!$E$240</f>
        <v>12.2</v>
      </c>
    </row>
    <row r="14" spans="1:10">
      <c r="A14" s="43"/>
      <c r="B14" s="24" t="s">
        <v>31</v>
      </c>
      <c r="C14" s="27" t="s">
        <v>34</v>
      </c>
      <c r="D14" s="36" t="str">
        <f>'[1]МЯСО, РЫБА'!$E$260</f>
        <v>Печень говяжья по-строгановски</v>
      </c>
      <c r="E14" s="34" t="str">
        <f>'[1]МЯСО, РЫБА'!$E$263</f>
        <v>90/40</v>
      </c>
      <c r="F14" s="35"/>
      <c r="G14" s="30">
        <f>'[1]МЯСО, РЫБА'!$G$279</f>
        <v>195.7</v>
      </c>
      <c r="H14" s="30">
        <f>'[1]МЯСО, РЫБА'!$A$279</f>
        <v>13.1</v>
      </c>
      <c r="I14" s="30">
        <f>'[1]МЯСО, РЫБА'!$C$279</f>
        <v>11.2</v>
      </c>
      <c r="J14" s="30">
        <f>'[1]МЯСО, РЫБА'!$E$279</f>
        <v>5.82</v>
      </c>
    </row>
    <row r="15" spans="1:10">
      <c r="A15" s="43"/>
      <c r="B15" s="24" t="s">
        <v>11</v>
      </c>
      <c r="C15" s="27" t="s">
        <v>35</v>
      </c>
      <c r="D15" s="36" t="str">
        <f>[1]ГАРНИРЫ!$E$227</f>
        <v>Каша гречневая рассыпчатая</v>
      </c>
      <c r="E15" s="34">
        <f>[1]ГАРНИРЫ!$E$230</f>
        <v>150</v>
      </c>
      <c r="F15" s="35"/>
      <c r="G15" s="30">
        <f>[1]ГАРНИРЫ!$G$247</f>
        <v>134.19999999999999</v>
      </c>
      <c r="H15" s="30">
        <f>[1]ГАРНИРЫ!$A$247</f>
        <v>1.9</v>
      </c>
      <c r="I15" s="30">
        <f>[1]ГАРНИРЫ!$C$247</f>
        <v>2.9</v>
      </c>
      <c r="J15" s="30">
        <f>[1]ГАРНИРЫ!$E$247</f>
        <v>28.5</v>
      </c>
    </row>
    <row r="16" spans="1:10">
      <c r="A16" s="43"/>
      <c r="B16" s="24" t="s">
        <v>17</v>
      </c>
      <c r="C16" s="26" t="s">
        <v>36</v>
      </c>
      <c r="D16" s="36" t="str">
        <f>[1]НАПИТКИ!$P$220</f>
        <v>Сок фруктовый</v>
      </c>
      <c r="E16" s="25">
        <f>[1]НАПИТКИ!$P$223</f>
        <v>200</v>
      </c>
      <c r="F16" s="35"/>
      <c r="G16" s="30">
        <f>[1]НАПИТКИ!$R$241</f>
        <v>24.888888888888889</v>
      </c>
      <c r="H16" s="30">
        <f>[1]НАПИТКИ!$L$241</f>
        <v>2</v>
      </c>
      <c r="I16" s="30">
        <f>[1]НАПИТКИ!$N$241</f>
        <v>0.16666666666666666</v>
      </c>
      <c r="J16" s="30">
        <f>[1]НАПИТКИ!$P$241</f>
        <v>3.7777777777777777</v>
      </c>
    </row>
    <row r="17" spans="1:10">
      <c r="A17" s="43"/>
      <c r="B17" s="24" t="s">
        <v>39</v>
      </c>
      <c r="C17" s="26" t="s">
        <v>28</v>
      </c>
      <c r="D17" s="36" t="str">
        <f>'[1]ГАСТРОНОМИЯ, ВЫПЕЧКА'!$AA$52</f>
        <v>Хлеб пшеничный</v>
      </c>
      <c r="E17" s="25">
        <f>'[1]ГАСТРОНОМИЯ, ВЫПЕЧКА'!$AA$54</f>
        <v>45</v>
      </c>
      <c r="F17" s="35"/>
      <c r="G17" s="30">
        <f>'[1]ГАСТРОНОМИЯ, ВЫПЕЧКА'!$AC$72</f>
        <v>93.857142857142861</v>
      </c>
      <c r="H17" s="30">
        <f>'[1]ГАСТРОНОМИЯ, ВЫПЕЧКА'!$W$72</f>
        <v>0.38571428571428573</v>
      </c>
      <c r="I17" s="30">
        <f>'[1]ГАСТРОНОМИЯ, ВЫПЕЧКА'!$Y$72</f>
        <v>5.1428571428571428E-2</v>
      </c>
      <c r="J17" s="30">
        <f>'[1]ГАСТРОНОМИЯ, ВЫПЕЧКА'!$AA$72</f>
        <v>21.857142857142858</v>
      </c>
    </row>
    <row r="18" spans="1:10" ht="17.25" customHeight="1">
      <c r="A18" s="43"/>
      <c r="B18" s="24" t="s">
        <v>39</v>
      </c>
      <c r="C18" s="26" t="s">
        <v>29</v>
      </c>
      <c r="D18" s="36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5"/>
      <c r="G18" s="30">
        <f>'[1]ГАСТРОНОМИЯ, ВЫПЕЧКА'!$AC$31</f>
        <v>52.5</v>
      </c>
      <c r="H18" s="30">
        <f>'[1]ГАСТРОНОМИЯ, ВЫПЕЧКА'!$W$31</f>
        <v>1.5</v>
      </c>
      <c r="I18" s="30">
        <f>'[1]ГАСТРОНОМИЯ, ВЫПЕЧКА'!$Y$31</f>
        <v>1.05</v>
      </c>
      <c r="J18" s="30">
        <f>'[1]ГАСТРОНОМИЯ, ВЫПЕЧКА'!$AA$31</f>
        <v>10.050000000000001</v>
      </c>
    </row>
    <row r="19" spans="1:10">
      <c r="A19" s="43"/>
      <c r="B19" s="37" t="s">
        <v>38</v>
      </c>
      <c r="C19" s="26" t="s">
        <v>37</v>
      </c>
      <c r="D19" s="36" t="str">
        <f>'[1]ФРУКТЫ, ОВОЩИ'!$P$11</f>
        <v>Фрукты свежие (яблоки)</v>
      </c>
      <c r="E19" s="25">
        <f>'[1]ФРУКТЫ, ОВОЩИ'!$E$14</f>
        <v>100</v>
      </c>
      <c r="F19" s="32"/>
      <c r="G19" s="30">
        <f>'[1]ФРУКТЫ, ОВОЩИ'!$G$27</f>
        <v>45</v>
      </c>
      <c r="H19" s="30">
        <f>'[1]ФРУКТЫ, ОВОЩИ'!$A$27</f>
        <v>0.4</v>
      </c>
      <c r="I19" s="30">
        <f>'[1]ФРУКТЫ, ОВОЩИ'!$C$27</f>
        <v>0.4</v>
      </c>
      <c r="J19" s="30">
        <f>'[1]ФРУКТЫ, ОВОЩИ'!$E$27</f>
        <v>10.4</v>
      </c>
    </row>
    <row r="20" spans="1:10">
      <c r="A20" s="44"/>
      <c r="B20" s="37"/>
      <c r="C20" s="26"/>
      <c r="D20" s="36"/>
      <c r="E20" s="31">
        <v>740</v>
      </c>
      <c r="F20" s="32">
        <v>75.52</v>
      </c>
      <c r="G20" s="38">
        <f>SUM(G12:G19)</f>
        <v>702.14603174603178</v>
      </c>
      <c r="H20" s="38">
        <f>SUM(H12:H19)</f>
        <v>21.685714285714283</v>
      </c>
      <c r="I20" s="38">
        <f>SUM(I12:I19)</f>
        <v>22.968095238095234</v>
      </c>
      <c r="J20" s="38">
        <f>SUM(J12:J19)</f>
        <v>94.004920634920637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2022-11-10T10:04:09Z</dcterms:modified>
</cp:coreProperties>
</file>