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J22"/>
  <c r="I22"/>
  <c r="H22"/>
  <c r="G23"/>
  <c r="G22"/>
  <c r="G25" s="1"/>
  <c r="E23"/>
  <c r="D23"/>
  <c r="E22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9"/>
  <c r="G18"/>
  <c r="G17"/>
  <c r="G16"/>
  <c r="G15"/>
  <c r="G14"/>
  <c r="G13"/>
  <c r="G12"/>
  <c r="E19"/>
  <c r="E18"/>
  <c r="E17"/>
  <c r="E16"/>
  <c r="E15"/>
  <c r="E14"/>
  <c r="E13"/>
  <c r="E12"/>
  <c r="D19"/>
  <c r="D18"/>
  <c r="D17"/>
  <c r="D16"/>
  <c r="D15"/>
  <c r="D14"/>
  <c r="D13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E4"/>
  <c r="E21" l="1"/>
  <c r="I25" l="1"/>
  <c r="E25"/>
  <c r="J11"/>
  <c r="I11"/>
  <c r="E11"/>
  <c r="I21" l="1"/>
  <c r="H21"/>
  <c r="J21"/>
  <c r="J25"/>
  <c r="H25"/>
  <c r="G21"/>
  <c r="H11"/>
  <c r="G1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<sst xmlns="http://schemas.openxmlformats.org/spreadsheetml/2006/main" count="56" uniqueCount="47">
  <si>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</si>
  <si>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</si>
  <si>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</si>
  <si>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</si>
  <si>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</si>
  <si>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</si>
  <si>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</si>
  <si>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</si>
  <si>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</si>
  <si>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</si>
  <si>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</si>
  <si>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</si>
  <si>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</si>
  <si>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</si>
  <si>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</si>
  <si>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</si>
  <si>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</si>
  <si>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</si>
  <si>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</si>
  <si>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</si>
  <si>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</si>
  <si>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</si>
  <si>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</si>
  <si>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</si>
  <si>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</si>
  <si>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</si>
  <si>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</si>
  <si>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</si>
  <si>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</si>
  <si>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</si>
  <si>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</si>
  <si>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</si>
  <si>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МБОУ СОШ №11 ст.Хоперской</t>
  </si>
  <si>
    <t>Икра свекольная</t>
  </si>
  <si>
    <t>12.14-90</t>
  </si>
  <si>
    <t>Тефтели мясные с рисом ("ёжики")</t>
  </si>
  <si>
    <t>13.2-150</t>
  </si>
  <si>
    <t>5.1-200</t>
  </si>
  <si>
    <t>Молоко м.д.ж. 3,2% в индивидуальной упаковке</t>
  </si>
  <si>
    <t>3.4-60</t>
  </si>
  <si>
    <t>10.6-200</t>
  </si>
  <si>
    <t>12.7-130</t>
  </si>
  <si>
    <t>13.6-150</t>
  </si>
  <si>
    <t>5.6-200</t>
  </si>
  <si>
    <t>16.2-100</t>
  </si>
  <si>
    <t>5.12-200</t>
  </si>
  <si>
    <t>Йогурт м.д.ж. 2,5% в индивид.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</si>
</sst>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3" borderId="15" xfId="0" applyFont="1" applyFill="1" applyBorder="1"/>
    <xf numFmtId="2" fontId="7" fillId="3" borderId="16" xfId="0" applyNumberFormat="1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6" borderId="1" xfId="0" applyNumberFormat="1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6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7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3" borderId="19" xfId="0" applyFont="1" applyFill="1" applyBorder="1"/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7" fillId="3" borderId="1" xfId="0" applyNumberFormat="1" applyFont="1" applyFill="1" applyBorder="1" applyProtection="1">
      <protection locked="0"/>
    </xf>
    <xf numFmtId="0" fontId="0" fillId="5" borderId="4" xfId="0" applyFill="1" applyBorder="1"/>
    <xf numFmtId="2" fontId="0" fillId="6" borderId="4" xfId="0" applyNumberFormat="1" applyFill="1" applyBorder="1" applyProtection="1">
      <protection locked="0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295.7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94">
          <cell r="E94" t="str">
            <v>Пирог Южный</v>
          </cell>
        </row>
        <row r="97">
          <cell r="E97">
            <v>100</v>
          </cell>
        </row>
        <row r="117">
          <cell r="A117">
            <v>6.75</v>
          </cell>
          <cell r="C117">
            <v>6.75</v>
          </cell>
          <cell r="E117">
            <v>49.25</v>
          </cell>
          <cell r="G117">
            <v>285.5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17</v>
      </c>
      <c r="F1" s="8"/>
      <c r="I1" t="s">
        <v>22</v>
      </c>
      <c r="J1" s="7">
        <v>44630</v>
      </c>
    </row>
    <row r="2" spans="1:10" ht="7.5" customHeight="1" thickBot="1"/>
    <row r="3" spans="1:10">
      <c r="A3" s="4" t="s">
        <v>1</v>
      </c>
      <c r="B3" s="2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9" t="s">
        <v>11</v>
      </c>
      <c r="C4" s="9" t="s">
        <v>31</v>
      </c>
      <c r="D4" s="9" t="s">
        <v>33</v>
      </c>
      <c r="E4" s="9">
        <f>'[1]ФРУКТЫ, ОВОЩИ'!$E$348</f>
        <v>60</v>
      </c>
      <c r="F4" s="9"/>
      <c r="G4" s="39">
        <f>'[1]ФРУКТЫ, ОВОЩИ'!$G$366</f>
        <v>62</v>
      </c>
      <c r="H4" s="39">
        <f>'[1]ФРУКТЫ, ОВОЩИ'!$A$366</f>
        <v>1.1000000000000001</v>
      </c>
      <c r="I4" s="39">
        <f>'[1]ФРУКТЫ, ОВОЩИ'!$C$366</f>
        <v>4.5</v>
      </c>
      <c r="J4" s="39">
        <f>'[1]ФРУКТЫ, ОВОЩИ'!$E$366</f>
        <v>4.2</v>
      </c>
    </row>
    <row r="5" spans="1:10">
      <c r="A5" s="2"/>
      <c r="B5" s="9" t="s">
        <v>9</v>
      </c>
      <c r="C5" s="9" t="s">
        <v>34</v>
      </c>
      <c r="D5" s="9" t="s">
        <v>35</v>
      </c>
      <c r="E5" s="9">
        <f>'[1]МЯСО, РЫБА'!$E$544</f>
        <v>90</v>
      </c>
      <c r="F5" s="9"/>
      <c r="G5" s="40">
        <f>'[1]МЯСО, РЫБА'!$G$563</f>
        <v>208.65</v>
      </c>
      <c r="H5" s="40">
        <f>'[1]МЯСО, РЫБА'!$A$563</f>
        <v>10.199999999999999</v>
      </c>
      <c r="I5" s="40">
        <f>'[1]МЯСО, РЫБА'!$C$563</f>
        <v>13.799999999999997</v>
      </c>
      <c r="J5" s="40">
        <f>'[1]МЯСО, РЫБА'!$E$563</f>
        <v>10.95</v>
      </c>
    </row>
    <row r="6" spans="1:10">
      <c r="A6" s="2"/>
      <c r="B6" s="9" t="s">
        <v>14</v>
      </c>
      <c r="C6" s="9" t="s">
        <v>36</v>
      </c>
      <c r="D6" s="9" t="str">
        <f>[1]ГАРНИРЫ!$E$54</f>
        <v>Макаронные изделия отварные</v>
      </c>
      <c r="E6" s="9">
        <f>[1]ГАРНИРЫ!$E$57</f>
        <v>150</v>
      </c>
      <c r="F6" s="9"/>
      <c r="G6" s="39">
        <f>[1]ГАРНИРЫ!$G$74</f>
        <v>187.9</v>
      </c>
      <c r="H6" s="39">
        <f>[1]ГАРНИРЫ!$A$74</f>
        <v>5.5</v>
      </c>
      <c r="I6" s="39">
        <f>[1]ГАРНИРЫ!$C$74</f>
        <v>5.3</v>
      </c>
      <c r="J6" s="39">
        <f>[1]ГАРНИРЫ!$E$74</f>
        <v>31.3</v>
      </c>
    </row>
    <row r="7" spans="1:10">
      <c r="A7" s="2"/>
      <c r="B7" s="9" t="s">
        <v>23</v>
      </c>
      <c r="C7" s="9" t="s">
        <v>37</v>
      </c>
      <c r="D7" s="9" t="str">
        <f>[1]НАПИТКИ!$P$11</f>
        <v>Чай с сахаром</v>
      </c>
      <c r="E7" s="9">
        <f>[1]НАПИТКИ!$P$14</f>
        <v>200</v>
      </c>
      <c r="F7" s="9"/>
      <c r="G7" s="39">
        <f>[1]НАПИТКИ!$R$29</f>
        <v>62.239999999999995</v>
      </c>
      <c r="H7" s="39">
        <f>[1]НАПИТКИ!$L$29</f>
        <v>0.15999999999999998</v>
      </c>
      <c r="I7" s="39">
        <f>[1]НАПИТКИ!$N$29</f>
        <v>0</v>
      </c>
      <c r="J7" s="39">
        <f>[1]НАПИТКИ!$P$29</f>
        <v>15.440000000000001</v>
      </c>
    </row>
    <row r="8" spans="1:10">
      <c r="A8" s="2"/>
      <c r="B8" s="9" t="s">
        <v>18</v>
      </c>
      <c r="C8" s="9" t="s">
        <v>27</v>
      </c>
      <c r="D8" s="9" t="str">
        <f>'[1]ГАСТРОНОМИЯ, ВЫПЕЧКА'!$E$52</f>
        <v>Хлеб пшеничный</v>
      </c>
      <c r="E8" s="9">
        <f>'[1]ГАСТРОНОМИЯ, ВЫПЕЧКА'!$E$54</f>
        <v>35</v>
      </c>
      <c r="F8" s="9"/>
      <c r="G8" s="39">
        <f>'[1]ГАСТРОНОМИЯ, ВЫПЕЧКА'!$G$72</f>
        <v>85</v>
      </c>
      <c r="H8" s="39">
        <f>'[1]ГАСТРОНОМИЯ, ВЫПЕЧКА'!$A$72</f>
        <v>2.8</v>
      </c>
      <c r="I8" s="39">
        <f>'[1]ГАСТРОНОМИЯ, ВЫПЕЧКА'!$C$72</f>
        <v>0.4</v>
      </c>
      <c r="J8" s="39">
        <f>'[1]ГАСТРОНОМИЯ, ВЫПЕЧКА'!$E$72</f>
        <v>17.100000000000001</v>
      </c>
    </row>
    <row r="9" spans="1:10">
      <c r="A9" s="2"/>
      <c r="B9" s="9" t="s">
        <v>18</v>
      </c>
      <c r="C9" s="9" t="s">
        <v>28</v>
      </c>
      <c r="D9" s="9" t="str">
        <f>'[1]ГАСТРОНОМИЯ, ВЫПЕЧКА'!$E$11</f>
        <v>Хлеб ржано-пшеничный</v>
      </c>
      <c r="E9" s="9">
        <f>'[1]ГАСТРОНОМИЯ, ВЫПЕЧКА'!$E$13</f>
        <v>20</v>
      </c>
      <c r="F9" s="10"/>
      <c r="G9" s="39">
        <f>'[1]ГАСТРОНОМИЯ, ВЫПЕЧКА'!$G$31</f>
        <v>45</v>
      </c>
      <c r="H9" s="39">
        <f>'[1]ГАСТРОНОМИЯ, ВЫПЕЧКА'!$A$31</f>
        <v>1.6</v>
      </c>
      <c r="I9" s="39">
        <f>'[1]ГАСТРОНОМИЯ, ВЫПЕЧКА'!$C$31</f>
        <v>0.7</v>
      </c>
      <c r="J9" s="39">
        <f>'[1]ГАСТРОНОМИЯ, ВЫПЕЧКА'!$E$31</f>
        <v>8.4</v>
      </c>
    </row>
    <row r="10" spans="1:10" ht="15.75" thickBot="1">
      <c r="A10" s="2"/>
      <c r="B10" s="9" t="s">
        <v>23</v>
      </c>
      <c r="C10" s="9"/>
      <c r="D10" s="9" t="s">
        <v>38</v>
      </c>
      <c r="E10" s="9">
        <v>200</v>
      </c>
      <c r="F10" s="10"/>
      <c r="G10" s="39">
        <v>108</v>
      </c>
      <c r="H10" s="39">
        <v>5.8</v>
      </c>
      <c r="I10" s="39">
        <v>6.4</v>
      </c>
      <c r="J10" s="39">
        <v>9.6</v>
      </c>
    </row>
    <row r="11" spans="1:10" ht="15.75" thickBot="1">
      <c r="A11" s="3"/>
      <c r="B11" s="30"/>
      <c r="C11" s="12"/>
      <c r="D11" s="12"/>
      <c r="E11" s="28">
        <f>SUM(E4:E10)</f>
        <v>755</v>
      </c>
      <c r="F11" s="13">
        <v>66.81</v>
      </c>
      <c r="G11" s="14">
        <f>SUM(G4:G10)</f>
        <v>758.79</v>
      </c>
      <c r="H11" s="37">
        <f>SUM(H4:H10)</f>
        <v>27.16</v>
      </c>
      <c r="I11" s="37">
        <f t="shared" ref="I11:J11" si="0">SUM(I4:I10)</f>
        <v>31.099999999999994</v>
      </c>
      <c r="J11" s="37">
        <f t="shared" si="0"/>
        <v>96.990000000000009</v>
      </c>
    </row>
    <row r="12" spans="1:10">
      <c r="A12" s="2" t="s">
        <v>10</v>
      </c>
      <c r="B12" s="35" t="s">
        <v>11</v>
      </c>
      <c r="C12" s="35" t="s">
        <v>39</v>
      </c>
      <c r="D12" s="35" t="str">
        <f>'[1]ФРУКТЫ, ОВОЩИ'!$E$261</f>
        <v>Салат из соленых огурцов с луком</v>
      </c>
      <c r="E12" s="43">
        <f>'[1]ФРУКТЫ, ОВОЩИ'!$E$264</f>
        <v>60</v>
      </c>
      <c r="F12" s="35"/>
      <c r="G12" s="39">
        <f>'[1]ФРУКТЫ, ОВОЩИ'!$G$282</f>
        <v>33.200000000000003</v>
      </c>
      <c r="H12" s="39">
        <f>'[1]ФРУКТЫ, ОВОЩИ'!$A$282</f>
        <v>0.5</v>
      </c>
      <c r="I12" s="39">
        <f>'[1]ФРУКТЫ, ОВОЩИ'!$C$282</f>
        <v>2.7</v>
      </c>
      <c r="J12" s="39">
        <f>'[1]ФРУКТЫ, ОВОЩИ'!$E$282</f>
        <v>1.5</v>
      </c>
    </row>
    <row r="13" spans="1:10">
      <c r="A13" s="2"/>
      <c r="B13" s="35" t="s">
        <v>12</v>
      </c>
      <c r="C13" s="35" t="s">
        <v>40</v>
      </c>
      <c r="D13" s="35" t="str">
        <f>[1]СУПЫ!$E$219</f>
        <v>Рассольник ленинградский</v>
      </c>
      <c r="E13" s="43">
        <f>[1]СУПЫ!$E$222</f>
        <v>200</v>
      </c>
      <c r="F13" s="35"/>
      <c r="G13" s="41">
        <f>[1]СУПЫ!$G$240</f>
        <v>99.7</v>
      </c>
      <c r="H13" s="41">
        <f>[1]СУПЫ!$A$240</f>
        <v>1.9</v>
      </c>
      <c r="I13" s="41">
        <f>[1]СУПЫ!$C$240</f>
        <v>4.8</v>
      </c>
      <c r="J13" s="41">
        <f>[1]СУПЫ!$E$240</f>
        <v>12.2</v>
      </c>
    </row>
    <row r="14" spans="1:10">
      <c r="A14" s="2"/>
      <c r="B14" s="35" t="s">
        <v>13</v>
      </c>
      <c r="C14" s="35" t="s">
        <v>41</v>
      </c>
      <c r="D14" s="35" t="str">
        <f>'[1]МЯСО, РЫБА'!$E$260</f>
        <v>Печень говяжья по-строгановски</v>
      </c>
      <c r="E14" s="43" t="str">
        <f>'[1]МЯСО, РЫБА'!$E$263</f>
        <v>90/40</v>
      </c>
      <c r="F14" s="35"/>
      <c r="G14" s="41">
        <f>'[1]МЯСО, РЫБА'!$G$279</f>
        <v>295.7</v>
      </c>
      <c r="H14" s="41">
        <f>'[1]МЯСО, РЫБА'!$A$279</f>
        <v>18.100000000000001</v>
      </c>
      <c r="I14" s="41">
        <f>'[1]МЯСО, РЫБА'!$C$279</f>
        <v>16.7</v>
      </c>
      <c r="J14" s="41">
        <f>'[1]МЯСО, РЫБА'!$E$279</f>
        <v>5.82</v>
      </c>
    </row>
    <row r="15" spans="1:10">
      <c r="A15" s="2"/>
      <c r="B15" s="35" t="s">
        <v>14</v>
      </c>
      <c r="C15" s="35" t="s">
        <v>42</v>
      </c>
      <c r="D15" s="35" t="str">
        <f>[1]ГАРНИРЫ!$E$227</f>
        <v>Каша гречневая рассыпчатая</v>
      </c>
      <c r="E15" s="43">
        <f>[1]ГАРНИРЫ!$E$230</f>
        <v>150</v>
      </c>
      <c r="F15" s="35"/>
      <c r="G15" s="41">
        <f>[1]ГАРНИРЫ!$G$247</f>
        <v>224.8</v>
      </c>
      <c r="H15" s="41">
        <f>[1]ГАРНИРЫ!$A$247</f>
        <v>1.9</v>
      </c>
      <c r="I15" s="41">
        <f>[1]ГАРНИРЫ!$C$247</f>
        <v>6.9</v>
      </c>
      <c r="J15" s="41">
        <f>[1]ГАРНИРЫ!$E$247</f>
        <v>38.5</v>
      </c>
    </row>
    <row r="16" spans="1:10">
      <c r="A16" s="2"/>
      <c r="B16" s="35" t="s">
        <v>23</v>
      </c>
      <c r="C16" s="35" t="s">
        <v>43</v>
      </c>
      <c r="D16" s="35" t="str">
        <f>[1]НАПИТКИ!$P$220</f>
        <v>Сок фруктовый</v>
      </c>
      <c r="E16" s="43">
        <f>[1]НАПИТКИ!$P$223</f>
        <v>200</v>
      </c>
      <c r="F16" s="35"/>
      <c r="G16" s="39">
        <f>[1]НАПИТКИ!$R$241</f>
        <v>24.888888888888889</v>
      </c>
      <c r="H16" s="39">
        <f>[1]НАПИТКИ!$L$241</f>
        <v>2</v>
      </c>
      <c r="I16" s="39">
        <f>[1]НАПИТКИ!$N$241</f>
        <v>0.16666666666666666</v>
      </c>
      <c r="J16" s="39">
        <f>[1]НАПИТКИ!$P$241</f>
        <v>3.7777777777777777</v>
      </c>
    </row>
    <row r="17" spans="1:10">
      <c r="A17" s="2"/>
      <c r="B17" s="35" t="s">
        <v>19</v>
      </c>
      <c r="C17" s="35" t="s">
        <v>29</v>
      </c>
      <c r="D17" s="35" t="str">
        <f>'[1]ГАСТРОНОМИЯ, ВЫПЕЧКА'!$AA$52</f>
        <v>Хлеб пшеничный</v>
      </c>
      <c r="E17" s="43">
        <f>'[1]ГАСТРОНОМИЯ, ВЫПЕЧКА'!$AA$54</f>
        <v>45</v>
      </c>
      <c r="F17" s="35"/>
      <c r="G17" s="39">
        <f>'[1]ГАСТРОНОМИЯ, ВЫПЕЧКА'!$AC$72</f>
        <v>109.28571428571429</v>
      </c>
      <c r="H17" s="39">
        <f>'[1]ГАСТРОНОМИЯ, ВЫПЕЧКА'!$W$72</f>
        <v>3.5999999999999996</v>
      </c>
      <c r="I17" s="39">
        <f>'[1]ГАСТРОНОМИЯ, ВЫПЕЧКА'!$Y$72</f>
        <v>0.51428571428571423</v>
      </c>
      <c r="J17" s="39">
        <f>'[1]ГАСТРОНОМИЯ, ВЫПЕЧКА'!$AA$72</f>
        <v>21.985714285714288</v>
      </c>
    </row>
    <row r="18" spans="1:10">
      <c r="A18" s="2"/>
      <c r="B18" s="35" t="s">
        <v>16</v>
      </c>
      <c r="C18" s="35" t="s">
        <v>30</v>
      </c>
      <c r="D18" s="35" t="str">
        <f>'[1]ГАСТРОНОМИЯ, ВЫПЕЧКА'!$AA$11</f>
        <v>Хлеб ржано-пшеничный</v>
      </c>
      <c r="E18" s="43">
        <f>'[1]ГАСТРОНОМИЯ, ВЫПЕЧКА'!$AA$13</f>
        <v>30</v>
      </c>
      <c r="F18" s="35"/>
      <c r="G18" s="39">
        <f>'[1]ГАСТРОНОМИЯ, ВЫПЕЧКА'!$AC$31</f>
        <v>67.5</v>
      </c>
      <c r="H18" s="39">
        <f>'[1]ГАСТРОНОМИЯ, ВЫПЕЧКА'!$W$31</f>
        <v>2.4</v>
      </c>
      <c r="I18" s="39">
        <f>'[1]ГАСТРОНОМИЯ, ВЫПЕЧКА'!$Y$31</f>
        <v>1.05</v>
      </c>
      <c r="J18" s="39">
        <f>'[1]ГАСТРОНОМИЯ, ВЫПЕЧКА'!$AA$31</f>
        <v>12.6</v>
      </c>
    </row>
    <row r="19" spans="1:10">
      <c r="A19" s="2"/>
      <c r="B19" s="35" t="s">
        <v>15</v>
      </c>
      <c r="C19" s="35" t="s">
        <v>26</v>
      </c>
      <c r="D19" s="35" t="str">
        <f>'[1]ФРУКТЫ, ОВОЩИ'!$P$11</f>
        <v>Фрукты свежие (яблоки)</v>
      </c>
      <c r="E19" s="43">
        <f>'[1]ФРУКТЫ, ОВОЩИ'!$E$14</f>
        <v>100</v>
      </c>
      <c r="F19" s="35"/>
      <c r="G19" s="39">
        <f>'[1]ФРУКТЫ, ОВОЩИ'!$G$27</f>
        <v>45</v>
      </c>
      <c r="H19" s="39">
        <f>'[1]ФРУКТЫ, ОВОЩИ'!$A$27</f>
        <v>0.4</v>
      </c>
      <c r="I19" s="39">
        <f>'[1]ФРУКТЫ, ОВОЩИ'!$C$27</f>
        <v>0.4</v>
      </c>
      <c r="J19" s="39">
        <f>'[1]ФРУКТЫ, ОВОЩИ'!$E$27</f>
        <v>10.4</v>
      </c>
    </row>
    <row r="20" spans="1:10">
      <c r="A20" s="2"/>
      <c r="B20" s="35" t="s">
        <v>23</v>
      </c>
      <c r="C20" s="35"/>
      <c r="D20" s="35" t="s">
        <v>38</v>
      </c>
      <c r="E20" s="43">
        <v>200</v>
      </c>
      <c r="F20" s="35"/>
      <c r="G20" s="39">
        <v>108</v>
      </c>
      <c r="H20" s="39">
        <v>5.8</v>
      </c>
      <c r="I20" s="39">
        <v>6.4</v>
      </c>
      <c r="J20" s="39">
        <v>9.6</v>
      </c>
    </row>
    <row r="21" spans="1:10" ht="16.5" thickBot="1">
      <c r="A21" s="2"/>
      <c r="B21" s="32"/>
      <c r="C21" s="20"/>
      <c r="D21" s="33"/>
      <c r="E21" s="42">
        <f>SUM(E12:E19)</f>
        <v>785</v>
      </c>
      <c r="F21" s="34">
        <v>66.599999999999994</v>
      </c>
      <c r="G21" s="11">
        <f>SUM(G12:G19)</f>
        <v>900.07460317460334</v>
      </c>
      <c r="H21" s="38">
        <f t="shared" ref="H21" si="1">SUM(H12:H19)</f>
        <v>30.799999999999997</v>
      </c>
      <c r="I21" s="38">
        <f t="shared" ref="I21" si="2">SUM(I12:I19)</f>
        <v>33.230952380952381</v>
      </c>
      <c r="J21" s="38">
        <f t="shared" ref="J21" si="3">SUM(J12:J19)</f>
        <v>106.78349206349206</v>
      </c>
    </row>
    <row r="22" spans="1:10">
      <c r="A22" s="1" t="s">
        <v>24</v>
      </c>
      <c r="B22" s="31" t="s">
        <v>25</v>
      </c>
      <c r="C22" s="31" t="s">
        <v>44</v>
      </c>
      <c r="D22" s="31" t="str">
        <f>'[1]ГАСТРОНОМИЯ, ВЫПЕЧКА'!$E$94</f>
        <v>Пирог Южный</v>
      </c>
      <c r="E22" s="44">
        <f>'[1]ГАСТРОНОМИЯ, ВЫПЕЧКА'!$E$97</f>
        <v>100</v>
      </c>
      <c r="F22" s="36"/>
      <c r="G22" s="39">
        <f>'[1]ГАСТРОНОМИЯ, ВЫПЕЧКА'!$G$117</f>
        <v>285.5</v>
      </c>
      <c r="H22" s="39">
        <f>'[1]ГАСТРОНОМИЯ, ВЫПЕЧКА'!$A$117</f>
        <v>6.75</v>
      </c>
      <c r="I22" s="39">
        <f>'[1]ГАСТРОНОМИЯ, ВЫПЕЧКА'!$C$117</f>
        <v>6.75</v>
      </c>
      <c r="J22" s="39">
        <f>'[1]ГАСТРОНОМИЯ, ВЫПЕЧКА'!$E$117</f>
        <v>49.25</v>
      </c>
    </row>
    <row r="23" spans="1:10">
      <c r="A23" s="2"/>
      <c r="B23" s="31" t="s">
        <v>23</v>
      </c>
      <c r="C23" s="31" t="s">
        <v>45</v>
      </c>
      <c r="D23" s="31" t="str">
        <f>[1]НАПИТКИ!$P$480</f>
        <v xml:space="preserve">Кефир </v>
      </c>
      <c r="E23" s="44">
        <f>[1]НАПИТКИ!$P$483</f>
        <v>200</v>
      </c>
      <c r="F23" s="18"/>
      <c r="G23" s="40">
        <f>[1]НАПИТКИ!$R$503</f>
        <v>94.52</v>
      </c>
      <c r="H23" s="40">
        <f>[1]НАПИТКИ!$L$503</f>
        <v>5.6</v>
      </c>
      <c r="I23" s="40">
        <f>[1]НАПИТКИ!$N$503</f>
        <v>4.38</v>
      </c>
      <c r="J23" s="40">
        <f>[1]НАПИТКИ!$P$503</f>
        <v>8.18</v>
      </c>
    </row>
    <row r="24" spans="1:10" ht="15.75" thickBot="1">
      <c r="A24" s="2"/>
      <c r="B24" s="31" t="s">
        <v>23</v>
      </c>
      <c r="C24" s="31"/>
      <c r="D24" s="31" t="s">
        <v>46</v>
      </c>
      <c r="E24" s="44">
        <v>200</v>
      </c>
      <c r="F24" s="19"/>
      <c r="G24" s="40">
        <v>108</v>
      </c>
      <c r="H24" s="40">
        <v>10</v>
      </c>
      <c r="I24" s="40">
        <v>5</v>
      </c>
      <c r="J24" s="40">
        <v>7</v>
      </c>
    </row>
    <row r="25" spans="1:10" ht="15.75" thickBot="1">
      <c r="A25" s="3"/>
      <c r="B25" s="15"/>
      <c r="C25" s="16"/>
      <c r="D25" s="17"/>
      <c r="E25" s="25">
        <f>SUM(E22:E24)</f>
        <v>500</v>
      </c>
      <c r="F25" s="26">
        <v>33.799999999999997</v>
      </c>
      <c r="G25" s="11">
        <f t="shared" ref="G25" si="4">SUM(G22:G23)</f>
        <v>380.02</v>
      </c>
      <c r="H25" s="26">
        <f>SUM(H22:H24)</f>
        <v>22.35</v>
      </c>
      <c r="I25" s="26">
        <f>SUM(I22:I24)</f>
        <v>16.13</v>
      </c>
      <c r="J25" s="27">
        <f>SUM(J22:J24)</f>
        <v>64.430000000000007</v>
      </c>
    </row>
    <row r="26" spans="1:10" ht="15.75" thickBot="1">
      <c r="A26" s="3"/>
      <c r="B26" s="20"/>
      <c r="C26" s="20"/>
      <c r="D26" s="21"/>
      <c r="E26" s="22"/>
      <c r="F26" s="23"/>
      <c r="G26" s="22"/>
      <c r="H26" s="22"/>
      <c r="I26" s="22"/>
      <c r="J26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2022-03-14T14:50:19Z</dcterms:modified>
</cp:coreProperties>
</file>