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I21" s="1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J8"/>
  <c r="I8"/>
  <c r="H8"/>
  <c r="J7"/>
  <c r="I7"/>
  <c r="H7"/>
  <c r="J5"/>
  <c r="I5"/>
  <c r="H5"/>
  <c r="J4"/>
  <c r="I4"/>
  <c r="I12" s="1"/>
  <c r="H4"/>
  <c r="G8"/>
  <c r="G7"/>
  <c r="G5"/>
  <c r="G4"/>
  <c r="E8"/>
  <c r="E7"/>
  <c r="E6"/>
  <c r="E5"/>
  <c r="E12" s="1"/>
  <c r="E4"/>
  <c r="D8"/>
  <c r="D7"/>
  <c r="D5"/>
  <c r="H25"/>
  <c r="G25"/>
  <c r="E21" l="1"/>
  <c r="J21"/>
  <c r="H21"/>
  <c r="I25"/>
  <c r="J12"/>
  <c r="G21"/>
  <c r="H12"/>
  <c r="G12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<sst xmlns="http://schemas.openxmlformats.org/spreadsheetml/2006/main" count="48" uniqueCount="43">
  <si>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</si>
  <si>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</si>
  <si>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</si>
  <si>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</si>
  <si>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</si>
  <si>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</si>
  <si>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</si>
  <si>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</si>
  <si>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</si>
  <si>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</si>
  <si>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</si>
  <si>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</si>
  <si>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</si>
  <si>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</si>
  <si>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</si>
  <si>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</si>
  <si>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</si>
  <si>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</si>
  <si>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</si>
  <si>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</si>
  <si>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</si>
  <si>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</si>
  <si>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</si>
  <si>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</si>
  <si>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</si>
  <si>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</si>
  <si>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</si>
  <si>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</si>
  <si>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</si>
  <si>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</si>
  <si>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</si>
  <si>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выпечка</t>
  </si>
  <si>
    <t>Икра морковная</t>
  </si>
  <si>
    <t>12.13-240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</si>
  <si>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</si>
  <si>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</si>
  <si>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</si>
  <si>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</si>
  <si>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</si>
  <si>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</si>
  <si>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</si>
  <si>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</si>
  <si>
    <t>Коктейль молочный м.д.ж.2,5%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</si>
</sst>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4" fillId="4" borderId="1" xfId="1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6" fillId="4" borderId="1" xfId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P1" sqref="P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41</v>
      </c>
      <c r="C1" s="84"/>
      <c r="D1" s="85"/>
      <c r="E1" t="s">
        <v>16</v>
      </c>
      <c r="F1" s="8"/>
      <c r="I1" t="s">
        <v>21</v>
      </c>
      <c r="J1" s="7">
        <v>44678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74" t="s">
        <v>11</v>
      </c>
      <c r="C4" s="75" t="s">
        <v>29</v>
      </c>
      <c r="D4" s="76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77" t="s">
        <v>9</v>
      </c>
      <c r="C5" s="75" t="s">
        <v>33</v>
      </c>
      <c r="D5" s="78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31.5">
      <c r="A6" s="2"/>
      <c r="B6" s="74" t="s">
        <v>22</v>
      </c>
      <c r="C6" s="75"/>
      <c r="D6" s="78" t="s">
        <v>42</v>
      </c>
      <c r="E6" s="80">
        <f>[1]НАПИТКИ!$P$92</f>
        <v>200</v>
      </c>
      <c r="F6" s="81"/>
      <c r="G6" s="82">
        <v>106</v>
      </c>
      <c r="H6" s="82">
        <v>6</v>
      </c>
      <c r="I6" s="82">
        <v>5</v>
      </c>
      <c r="J6" s="82">
        <v>9.4</v>
      </c>
    </row>
    <row r="7" spans="1:10" ht="15.75">
      <c r="A7" s="2"/>
      <c r="B7" s="79" t="s">
        <v>17</v>
      </c>
      <c r="C7" s="75" t="s">
        <v>25</v>
      </c>
      <c r="D7" s="76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74" t="s">
        <v>17</v>
      </c>
      <c r="C8" s="75" t="s">
        <v>26</v>
      </c>
      <c r="D8" s="76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15.75">
      <c r="A9" s="2"/>
      <c r="B9" s="40"/>
      <c r="C9" s="9"/>
      <c r="D9" s="10"/>
      <c r="E9" s="11"/>
      <c r="F9" s="13"/>
      <c r="G9" s="15"/>
      <c r="H9" s="15"/>
      <c r="I9" s="15"/>
      <c r="J9" s="15"/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1"/>
      <c r="C11" s="66"/>
      <c r="D11" s="67"/>
      <c r="E11" s="68"/>
      <c r="F11" s="13"/>
      <c r="G11" s="69"/>
      <c r="H11" s="69"/>
      <c r="I11" s="69"/>
      <c r="J11" s="69"/>
    </row>
    <row r="12" spans="1:10" ht="15.75" thickBot="1">
      <c r="A12" s="3"/>
      <c r="B12" s="70"/>
      <c r="C12" s="17"/>
      <c r="D12" s="71"/>
      <c r="E12" s="37">
        <f>SUM(E4:E11)</f>
        <v>555</v>
      </c>
      <c r="F12" s="18">
        <v>76.72</v>
      </c>
      <c r="G12" s="35">
        <f>SUM(G4:G11)</f>
        <v>566.5</v>
      </c>
      <c r="H12" s="72">
        <f>SUM(H4:H11)</f>
        <v>23.6</v>
      </c>
      <c r="I12" s="72">
        <f t="shared" ref="I12:J12" si="0">SUM(I4:I11)</f>
        <v>22.4</v>
      </c>
      <c r="J12" s="73">
        <f t="shared" si="0"/>
        <v>66.2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34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5">
        <f>'[1]МЯСО, РЫБА'!$E$304</f>
        <v>90</v>
      </c>
      <c r="F15" s="57"/>
      <c r="G15" s="58">
        <f>'[1]МЯСО, РЫБА'!$G$319</f>
        <v>178.8</v>
      </c>
      <c r="H15" s="58">
        <f>'[1]МЯСО, РЫБА'!$A$319</f>
        <v>7.3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4" t="str">
        <f>[1]ГАРНИРЫ!$E$311</f>
        <v>Каша ячневая</v>
      </c>
      <c r="E16" s="65">
        <f>[1]ГАРНИРЫ!$E$314</f>
        <v>150</v>
      </c>
      <c r="F16" s="57"/>
      <c r="G16" s="58">
        <f>[1]ГАРНИРЫ!$G$331</f>
        <v>231</v>
      </c>
      <c r="H16" s="58">
        <f>[1]ГАРНИРЫ!$A$331</f>
        <v>4.5999999999999996</v>
      </c>
      <c r="I16" s="58">
        <f>[1]ГАРНИРЫ!$C$331</f>
        <v>9.1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27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f>'[1]ГАСТРОНОМИЯ, ВЫПЕЧКА'!$AC$72</f>
        <v>109.28571428571429</v>
      </c>
      <c r="H18" s="55">
        <f>'[1]ГАСТРОНОМИЯ, ВЫПЕЧКА'!$W$72</f>
        <v>3.5999999999999996</v>
      </c>
      <c r="I18" s="55">
        <f>'[1]ГАСТРОНОМИЯ, ВЫПЕЧКА'!$Y$72</f>
        <v>0.51428571428571423</v>
      </c>
      <c r="J18" s="55">
        <f>'[1]ГАСТРОНОМИЯ, ВЫПЕЧКА'!$AA$72</f>
        <v>21.985714285714288</v>
      </c>
    </row>
    <row r="19" spans="1:10" ht="15.75">
      <c r="A19" s="2"/>
      <c r="B19" s="46" t="s">
        <v>15</v>
      </c>
      <c r="C19" s="51" t="s">
        <v>28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f>'[1]ГАСТРОНОМИЯ, ВЫПЕЧКА'!$AC$31</f>
        <v>67.5</v>
      </c>
      <c r="H19" s="55">
        <f>'[1]ГАСТРОНОМИЯ, ВЫПЕЧКА'!$W$31</f>
        <v>2.4</v>
      </c>
      <c r="I19" s="55">
        <f>'[1]ГАСТРОНОМИЯ, ВЫПЕЧКА'!$Y$31</f>
        <v>1.05</v>
      </c>
      <c r="J19" s="55">
        <f>'[1]ГАСТРОНОМИЯ, ВЫПЕЧКА'!$AA$31</f>
        <v>12.6</v>
      </c>
    </row>
    <row r="20" spans="1:10" ht="15.75">
      <c r="A20" s="2"/>
      <c r="B20" s="47"/>
      <c r="C20" s="51"/>
      <c r="D20" s="61"/>
      <c r="E20" s="53"/>
      <c r="F20" s="63"/>
      <c r="G20" s="58"/>
      <c r="H20" s="58"/>
      <c r="I20" s="58"/>
      <c r="J20" s="58"/>
    </row>
    <row r="21" spans="1:10" ht="16.5" thickBot="1">
      <c r="A21" s="2"/>
      <c r="B21" s="42"/>
      <c r="C21" s="28"/>
      <c r="D21" s="43"/>
      <c r="E21" s="14">
        <f>SUM(E13:E20)</f>
        <v>775</v>
      </c>
      <c r="F21" s="44">
        <v>66.599999999999994</v>
      </c>
      <c r="G21" s="14">
        <f>SUM(G13:G20)</f>
        <v>746.45238095238096</v>
      </c>
      <c r="H21" s="49">
        <f t="shared" ref="H21" si="1">SUM(H13:H20)</f>
        <v>20.68</v>
      </c>
      <c r="I21" s="49">
        <f t="shared" ref="I21" si="2">SUM(I13:I20)</f>
        <v>27.744285714285713</v>
      </c>
      <c r="J21" s="49">
        <f t="shared" ref="J21" si="3">SUM(J13:J20)</f>
        <v>97.055714285714288</v>
      </c>
    </row>
    <row r="22" spans="1:10" ht="15.75">
      <c r="A22" s="1" t="s">
        <v>23</v>
      </c>
      <c r="B22" s="39" t="s">
        <v>31</v>
      </c>
      <c r="C22" s="22" t="s">
        <v>30</v>
      </c>
      <c r="D22" s="50" t="str">
        <f>'[1]ГАСТРОНОМИЯ, ВЫПЕЧКА'!$E$310</f>
        <v xml:space="preserve">Сдоба </v>
      </c>
      <c r="E22" s="23">
        <f>'[1]ГАСТРОНОМИЯ, ВЫПЕЧКА'!$E$313</f>
        <v>80</v>
      </c>
      <c r="F22" s="48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0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40</v>
      </c>
      <c r="D24" s="50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2022-04-27T11:07:49Z</dcterms:modified>
</cp:coreProperties>
</file>