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  <c r="J24"/>
  <c r="I24"/>
  <c r="H24"/>
  <c r="J23"/>
  <c r="I23"/>
  <c r="H23"/>
  <c r="H27" s="1"/>
  <c r="G25"/>
  <c r="G24"/>
  <c r="G23"/>
  <c r="E25"/>
  <c r="E24"/>
  <c r="E23"/>
  <c r="D25"/>
  <c r="D24"/>
  <c r="D23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G21"/>
  <c r="G20"/>
  <c r="G19"/>
  <c r="G18"/>
  <c r="G17"/>
  <c r="G16"/>
  <c r="G15"/>
  <c r="G14"/>
  <c r="E21"/>
  <c r="E20"/>
  <c r="E19"/>
  <c r="E18"/>
  <c r="E17"/>
  <c r="E16"/>
  <c r="E15"/>
  <c r="E14"/>
  <c r="D21"/>
  <c r="D20"/>
  <c r="D19"/>
  <c r="D18"/>
  <c r="D17"/>
  <c r="D16"/>
  <c r="D15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E13" s="1"/>
  <c r="D9"/>
  <c r="D8"/>
  <c r="D7"/>
  <c r="D6"/>
  <c r="D5"/>
  <c r="D4"/>
  <c r="I27" l="1"/>
  <c r="J27"/>
  <c r="G27"/>
  <c r="H22"/>
  <c r="J22"/>
  <c r="J13"/>
  <c r="I13"/>
  <c r="E22"/>
  <c r="I22"/>
  <c r="E27" l="1"/>
  <c r="G22"/>
  <c r="H13"/>
  <c r="G13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<sst xmlns="http://schemas.openxmlformats.org/spreadsheetml/2006/main" count="57" uniqueCount="49">
  <si>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</si>
  <si>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</si>
  <si>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</si>
  <si>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</si>
  <si>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</si>
  <si>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</si>
  <si>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</si>
  <si>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</si>
  <si>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</si>
  <si>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</si>
  <si>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</si>
  <si>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</si>
  <si>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</si>
  <si>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</si>
  <si>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</si>
  <si>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</si>
  <si>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</si>
  <si>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</si>
  <si>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</si>
  <si>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</si>
  <si>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</si>
  <si>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</si>
  <si>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</si>
  <si>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</si>
  <si>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</si>
  <si>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Слойка с начинкой фруктовой</t>
  </si>
  <si>
    <t>16.5-70</t>
  </si>
  <si>
    <t>5.8-200</t>
  </si>
  <si>
    <t>11.2-30</t>
  </si>
  <si>
    <t>выпечка</t>
  </si>
  <si>
    <t>сладкое</t>
  </si>
  <si>
    <t>МБОУ СОШ №11 ст.Хоперской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</si>
  <si>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</si>
  <si>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</si>
  <si>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</si>
  <si>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</si>
  <si>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</si>
  <si>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</si>
  <si>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</si>
  <si>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</si>
  <si>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</si>
  <si>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</si>
  <si>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</si>
  <si>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</si>
  <si>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9.3-120</t>
  </si>
  <si>
    <t>5.6-200</t>
  </si>
  <si>
    <t>Молоко м.д.ж. 3,2% в индивидуальной упаковке</t>
  </si>
  <si>
    <t>200</t>
  </si>
  <si>
    <t>Кондитерское изделие (халва) в индивид.упаковке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</si>
</sst>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/>
    <xf numFmtId="2" fontId="8" fillId="3" borderId="1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64" fontId="7" fillId="3" borderId="1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4" fillId="0" borderId="17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0" fontId="0" fillId="0" borderId="20" xfId="0" applyBorder="1"/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16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1" fillId="5" borderId="1" xfId="0" applyNumberFormat="1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2" fontId="2" fillId="7" borderId="13" xfId="0" applyNumberFormat="1" applyFont="1" applyFill="1" applyBorder="1" applyProtection="1">
      <protection locked="0"/>
    </xf>
    <xf numFmtId="49" fontId="8" fillId="3" borderId="1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 applyProtection="1">
      <alignment horizontal="left" vertical="top" wrapText="1"/>
      <protection locked="0"/>
    </xf>
    <xf numFmtId="49" fontId="9" fillId="4" borderId="1" xfId="1" applyNumberFormat="1" applyFont="1" applyFill="1" applyBorder="1" applyAlignment="1">
      <alignment horizontal="center" vertical="top" wrapText="1"/>
    </xf>
    <xf numFmtId="49" fontId="9" fillId="4" borderId="1" xfId="1" applyNumberFormat="1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/>
      <protection locked="0"/>
    </xf>
    <xf numFmtId="2" fontId="6" fillId="4" borderId="1" xfId="0" applyNumberFormat="1" applyFont="1" applyFill="1" applyBorder="1" applyAlignment="1" applyProtection="1">
      <alignment horizontal="center" vertical="top"/>
      <protection locked="0"/>
    </xf>
    <xf numFmtId="1" fontId="6" fillId="4" borderId="1" xfId="0" applyNumberFormat="1" applyFont="1" applyFill="1" applyBorder="1" applyAlignment="1" applyProtection="1">
      <alignment horizontal="center" vertical="top"/>
      <protection locked="0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  <row r="265">
          <cell r="P265" t="str">
            <v xml:space="preserve">Сырники из творога </v>
          </cell>
        </row>
        <row r="268">
          <cell r="P268">
            <v>120</v>
          </cell>
        </row>
        <row r="287">
          <cell r="L287">
            <v>19.466666666666665</v>
          </cell>
          <cell r="N287">
            <v>4.1333333333333337</v>
          </cell>
          <cell r="P287">
            <v>28.533333333333335</v>
          </cell>
          <cell r="R287">
            <v>229.73333333333335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16</v>
      </c>
      <c r="F1" s="8"/>
      <c r="I1" t="s">
        <v>21</v>
      </c>
      <c r="J1" s="7">
        <v>44694</v>
      </c>
    </row>
    <row r="2" spans="1:10" ht="7.5" customHeight="1" thickBot="1"/>
    <row r="3" spans="1:10">
      <c r="A3" s="4" t="s">
        <v>1</v>
      </c>
      <c r="B3" s="18" t="s">
        <v>2</v>
      </c>
      <c r="C3" s="5" t="s">
        <v>19</v>
      </c>
      <c r="D3" s="33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40" t="s">
        <v>10</v>
      </c>
      <c r="C4" s="40" t="s">
        <v>32</v>
      </c>
      <c r="D4" s="41" t="str">
        <f>'[1]ГАСТРОНОМИЯ, ВЫПЕЧКА'!$P$180</f>
        <v>Сыр порционный</v>
      </c>
      <c r="E4" s="40">
        <f>'[1]ГАСТРОНОМИЯ, ВЫПЕЧКА'!$AA$183</f>
        <v>50</v>
      </c>
      <c r="F4" s="40"/>
      <c r="G4" s="42">
        <f>'[1]ГАСТРОНОМИЯ, ВЫПЕЧКА'!$AC$201</f>
        <v>185.75</v>
      </c>
      <c r="H4" s="42">
        <f>'[1]ГАСТРОНОМИЯ, ВЫПЕЧКА'!$W$201</f>
        <v>12</v>
      </c>
      <c r="I4" s="42">
        <f>'[1]ГАСТРОНОМИЯ, ВЫПЕЧКА'!$Y$201</f>
        <v>15</v>
      </c>
      <c r="J4" s="42">
        <f>'[1]ГАСТРОНОМИЯ, ВЫПЕЧКА'!$AA$201</f>
        <v>0.1</v>
      </c>
    </row>
    <row r="5" spans="1:10">
      <c r="A5" s="2"/>
      <c r="B5" s="40" t="s">
        <v>29</v>
      </c>
      <c r="C5" s="40" t="s">
        <v>33</v>
      </c>
      <c r="D5" s="41" t="str">
        <f>'[1]ЯЙЦО, ТВОРОГ, КАШИ'!$P$96</f>
        <v>Запеканка из творога</v>
      </c>
      <c r="E5" s="40">
        <f>'[1]ЯЙЦО, ТВОРОГ, КАШИ'!$P$99</f>
        <v>200</v>
      </c>
      <c r="F5" s="40"/>
      <c r="G5" s="38">
        <f>'[1]ЯЙЦО, ТВОРОГ, КАШИ'!$R$117</f>
        <v>464.66666666666663</v>
      </c>
      <c r="H5" s="38">
        <f>'[1]ЯЙЦО, ТВОРОГ, КАШИ'!$L$117</f>
        <v>35.200000000000003</v>
      </c>
      <c r="I5" s="38">
        <f>'[1]ЯЙЦО, ТВОРОГ, КАШИ'!$N$117</f>
        <v>8.1333333333333329</v>
      </c>
      <c r="J5" s="38">
        <f>'[1]ЯЙЦО, ТВОРОГ, КАШИ'!$P$117</f>
        <v>62.666666666666671</v>
      </c>
    </row>
    <row r="6" spans="1:10">
      <c r="A6" s="2"/>
      <c r="B6" s="40" t="s">
        <v>30</v>
      </c>
      <c r="C6" s="40" t="s">
        <v>28</v>
      </c>
      <c r="D6" s="41" t="str">
        <f>[1]СОУСА!$E$55</f>
        <v>Молоко сгущенное</v>
      </c>
      <c r="E6" s="40">
        <f>[1]СОУСА!$E$58</f>
        <v>30</v>
      </c>
      <c r="F6" s="40"/>
      <c r="G6" s="42">
        <f>[1]СОУСА!$G$77</f>
        <v>96</v>
      </c>
      <c r="H6" s="42">
        <f>[1]СОУСА!$A$77</f>
        <v>2.1</v>
      </c>
      <c r="I6" s="42">
        <f>[1]СОУСА!$C$77</f>
        <v>2.5</v>
      </c>
      <c r="J6" s="42">
        <f>[1]СОУСА!$E$77</f>
        <v>16.600000000000001</v>
      </c>
    </row>
    <row r="7" spans="1:10">
      <c r="A7" s="2"/>
      <c r="B7" s="40" t="s">
        <v>22</v>
      </c>
      <c r="C7" s="40" t="s">
        <v>34</v>
      </c>
      <c r="D7" s="41" t="str">
        <f>[1]НАПИТКИ!$P$132</f>
        <v>Кофейный напиток с молоком</v>
      </c>
      <c r="E7" s="40">
        <f>[1]НАПИТКИ!$P$135</f>
        <v>200</v>
      </c>
      <c r="F7" s="40"/>
      <c r="G7" s="42">
        <f>[1]НАПИТКИ!$R$153</f>
        <v>90.56</v>
      </c>
      <c r="H7" s="42">
        <f>[1]НАПИТКИ!$L$153</f>
        <v>2.7866666666666666</v>
      </c>
      <c r="I7" s="42">
        <f>[1]НАПИТКИ!$N$153</f>
        <v>3.9999999999999994E-2</v>
      </c>
      <c r="J7" s="42">
        <f>[1]НАПИТКИ!$P$153</f>
        <v>19.8</v>
      </c>
    </row>
    <row r="8" spans="1:10">
      <c r="A8" s="2"/>
      <c r="B8" s="40" t="s">
        <v>17</v>
      </c>
      <c r="C8" s="40" t="s">
        <v>35</v>
      </c>
      <c r="D8" s="41" t="str">
        <f>'[1]ГАСТРОНОМИЯ, ВЫПЕЧКА'!$AA$52</f>
        <v>Хлеб пшеничный</v>
      </c>
      <c r="E8" s="40">
        <f>'[1]ГАСТРОНОМИЯ, ВЫПЕЧКА'!$AL$54</f>
        <v>50</v>
      </c>
      <c r="F8" s="40"/>
      <c r="G8" s="42">
        <f>'[1]ГАСТРОНОМИЯ, ВЫПЕЧКА'!$AN$72</f>
        <v>121.42857142857143</v>
      </c>
      <c r="H8" s="42">
        <f>'[1]ГАСТРОНОМИЯ, ВЫПЕЧКА'!$AH$72</f>
        <v>4</v>
      </c>
      <c r="I8" s="42">
        <f>'[1]ГАСТРОНОМИЯ, ВЫПЕЧКА'!$AJ$72</f>
        <v>0.5714285714285714</v>
      </c>
      <c r="J8" s="42">
        <f>'[1]ГАСТРОНОМИЯ, ВЫПЕЧКА'!$AL$72</f>
        <v>24.428571428571431</v>
      </c>
    </row>
    <row r="9" spans="1:10">
      <c r="A9" s="2"/>
      <c r="B9" s="40" t="s">
        <v>17</v>
      </c>
      <c r="C9" s="40" t="s">
        <v>36</v>
      </c>
      <c r="D9" s="41" t="str">
        <f>'[1]ГАСТРОНОМИЯ, ВЫПЕЧКА'!$AA$11</f>
        <v>Хлеб ржано-пшеничный</v>
      </c>
      <c r="E9" s="40">
        <f>'[1]ГАСТРОНОМИЯ, ВЫПЕЧКА'!$P$13</f>
        <v>35</v>
      </c>
      <c r="F9" s="40"/>
      <c r="G9" s="42">
        <f>'[1]ГАСТРОНОМИЯ, ВЫПЕЧКА'!$R$31</f>
        <v>78.75</v>
      </c>
      <c r="H9" s="42">
        <f>'[1]ГАСТРОНОМИЯ, ВЫПЕЧКА'!$L$31</f>
        <v>2.8</v>
      </c>
      <c r="I9" s="42">
        <f>'[1]ГАСТРОНОМИЯ, ВЫПЕЧКА'!$N$31</f>
        <v>1.2250000000000001</v>
      </c>
      <c r="J9" s="42">
        <f>'[1]ГАСТРОНОМИЯ, ВЫПЕЧКА'!$P$31</f>
        <v>14.7</v>
      </c>
    </row>
    <row r="10" spans="1:10" ht="30">
      <c r="A10" s="2"/>
      <c r="B10" s="40"/>
      <c r="C10" s="40"/>
      <c r="D10" s="41" t="s">
        <v>46</v>
      </c>
      <c r="E10" s="40" t="s">
        <v>47</v>
      </c>
      <c r="F10" s="40"/>
      <c r="G10" s="42">
        <v>108</v>
      </c>
      <c r="H10" s="42">
        <v>5.8</v>
      </c>
      <c r="I10" s="42">
        <v>6.4</v>
      </c>
      <c r="J10" s="42">
        <v>9.6</v>
      </c>
    </row>
    <row r="11" spans="1:10" ht="30">
      <c r="A11" s="2"/>
      <c r="B11" s="43"/>
      <c r="C11" s="44"/>
      <c r="D11" s="39" t="s">
        <v>48</v>
      </c>
      <c r="E11" s="45">
        <v>18</v>
      </c>
      <c r="F11" s="44"/>
      <c r="G11" s="46">
        <v>92.8</v>
      </c>
      <c r="H11" s="46">
        <v>2.1</v>
      </c>
      <c r="I11" s="46">
        <v>5.4</v>
      </c>
      <c r="J11" s="46">
        <v>7.4</v>
      </c>
    </row>
    <row r="12" spans="1:10" ht="15.75" thickBot="1">
      <c r="A12" s="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 thickBot="1">
      <c r="A13" s="3"/>
      <c r="B13" s="27"/>
      <c r="C13" s="10"/>
      <c r="D13" s="28"/>
      <c r="E13" s="37">
        <f>SUM(E4:E12)</f>
        <v>583</v>
      </c>
      <c r="F13" s="11">
        <v>76.72</v>
      </c>
      <c r="G13" s="17">
        <f>SUM(G4:G12)</f>
        <v>1237.955238095238</v>
      </c>
      <c r="H13" s="29">
        <f>SUM(H4:H12)</f>
        <v>66.786666666666662</v>
      </c>
      <c r="I13" s="29">
        <f t="shared" ref="I13:J13" si="0">SUM(I4:I12)</f>
        <v>39.269761904761907</v>
      </c>
      <c r="J13" s="30">
        <f t="shared" si="0"/>
        <v>155.29523809523809</v>
      </c>
    </row>
    <row r="14" spans="1:10">
      <c r="A14" s="2" t="s">
        <v>9</v>
      </c>
      <c r="B14" s="23" t="s">
        <v>10</v>
      </c>
      <c r="C14" s="34" t="s">
        <v>37</v>
      </c>
      <c r="D14" s="34" t="s">
        <v>38</v>
      </c>
      <c r="E14" s="34">
        <f>'[1]ФРУКТЫ, ОВОЩИ'!$P$96</f>
        <v>100</v>
      </c>
      <c r="F14" s="34"/>
      <c r="G14" s="34">
        <f>'[1]ФРУКТЫ, ОВОЩИ'!$R$114</f>
        <v>13.333333333333334</v>
      </c>
      <c r="H14" s="34">
        <f>'[1]ФРУКТЫ, ОВОЩИ'!$L$114</f>
        <v>0.83333333333333337</v>
      </c>
      <c r="I14" s="34">
        <f>'[1]ФРУКТЫ, ОВОЩИ'!$N$114</f>
        <v>0.16666666666666666</v>
      </c>
      <c r="J14" s="34">
        <f>'[1]ФРУКТЫ, ОВОЩИ'!$P$114</f>
        <v>2.3333333333333335</v>
      </c>
    </row>
    <row r="15" spans="1:10">
      <c r="A15" s="2"/>
      <c r="B15" s="24" t="s">
        <v>11</v>
      </c>
      <c r="C15" s="34" t="s">
        <v>39</v>
      </c>
      <c r="D15" s="34" t="str">
        <f>[1]СУПЫ!$P$92</f>
        <v>Щи из свежей капусты с картофелем</v>
      </c>
      <c r="E15" s="34">
        <f>[1]СУПЫ!$P$95</f>
        <v>250</v>
      </c>
      <c r="F15" s="34"/>
      <c r="G15" s="34">
        <f>[1]СУПЫ!$R$112</f>
        <v>88.25</v>
      </c>
      <c r="H15" s="34">
        <f>[1]СУПЫ!$L$112</f>
        <v>2.125</v>
      </c>
      <c r="I15" s="34">
        <f>[1]СУПЫ!$N$112</f>
        <v>5.75</v>
      </c>
      <c r="J15" s="34">
        <f>[1]СУПЫ!$P$112</f>
        <v>7.25</v>
      </c>
    </row>
    <row r="16" spans="1:10">
      <c r="A16" s="2"/>
      <c r="B16" s="24" t="s">
        <v>12</v>
      </c>
      <c r="C16" s="34" t="s">
        <v>40</v>
      </c>
      <c r="D16" s="34" t="str">
        <f>'[1]МЯСО, РЫБА'!$P$260</f>
        <v>Печень говяжья по-строгановски</v>
      </c>
      <c r="E16" s="34" t="str">
        <f>'[1]МЯСО, РЫБА'!$P$263</f>
        <v>100/50</v>
      </c>
      <c r="F16" s="34"/>
      <c r="G16" s="34">
        <f>'[1]МЯСО, РЫБА'!$R$279</f>
        <v>341.19230769230768</v>
      </c>
      <c r="H16" s="34">
        <f>'[1]МЯСО, РЫБА'!$L$279</f>
        <v>20.884615384615383</v>
      </c>
      <c r="I16" s="34">
        <f>'[1]МЯСО, РЫБА'!$N$279</f>
        <v>19.26923076923077</v>
      </c>
      <c r="J16" s="34">
        <f>'[1]МЯСО, РЫБА'!$P$279</f>
        <v>6.7153846153846155</v>
      </c>
    </row>
    <row r="17" spans="1:10">
      <c r="A17" s="2"/>
      <c r="B17" s="24" t="s">
        <v>13</v>
      </c>
      <c r="C17" s="34" t="s">
        <v>41</v>
      </c>
      <c r="D17" s="34" t="str">
        <f>[1]ГАРНИРЫ!$AA$96</f>
        <v>Картофельное пюре</v>
      </c>
      <c r="E17" s="34">
        <f>[1]ГАРНИРЫ!$P$99</f>
        <v>180</v>
      </c>
      <c r="F17" s="34"/>
      <c r="G17" s="34">
        <f>[1]ГАРНИРЫ!$R$117</f>
        <v>164.64</v>
      </c>
      <c r="H17" s="34">
        <f>[1]ГАРНИРЫ!$L$117</f>
        <v>2.4</v>
      </c>
      <c r="I17" s="34">
        <f>[1]ГАРНИРЫ!$N$117</f>
        <v>6</v>
      </c>
      <c r="J17" s="34">
        <f>[1]ГАРНИРЫ!$P$117</f>
        <v>25.2</v>
      </c>
    </row>
    <row r="18" spans="1:10">
      <c r="A18" s="2"/>
      <c r="B18" s="24" t="s">
        <v>22</v>
      </c>
      <c r="C18" s="34" t="s">
        <v>27</v>
      </c>
      <c r="D18" s="34" t="str">
        <f>[1]НАПИТКИ!$P$308</f>
        <v>Компот из смеси сухофруктов</v>
      </c>
      <c r="E18" s="34">
        <f>[1]НАПИТКИ!$P$311</f>
        <v>200</v>
      </c>
      <c r="F18" s="34"/>
      <c r="G18" s="34">
        <f>[1]НАПИТКИ!$R$331</f>
        <v>111.73333333333333</v>
      </c>
      <c r="H18" s="34">
        <f>[1]НАПИТКИ!$L$331</f>
        <v>0.48000000000000004</v>
      </c>
      <c r="I18" s="34">
        <f>[1]НАПИТКИ!$N$331</f>
        <v>0</v>
      </c>
      <c r="J18" s="34">
        <f>[1]НАПИТКИ!$P$331</f>
        <v>27.333333333333332</v>
      </c>
    </row>
    <row r="19" spans="1:10">
      <c r="A19" s="2"/>
      <c r="B19" s="24" t="s">
        <v>18</v>
      </c>
      <c r="C19" s="34" t="s">
        <v>42</v>
      </c>
      <c r="D19" s="34" t="str">
        <f>'[1]ГАСТРОНОМИЯ, ВЫПЕЧКА'!$AL$52</f>
        <v>Хлеб пшеничный</v>
      </c>
      <c r="E19" s="34">
        <f>'[1]ГАСТРОНОМИЯ, ВЫПЕЧКА'!$AW$54</f>
        <v>55</v>
      </c>
      <c r="F19" s="34"/>
      <c r="G19" s="34">
        <f>'[1]ГАСТРОНОМИЯ, ВЫПЕЧКА'!$AY$72</f>
        <v>133.57142857142858</v>
      </c>
      <c r="H19" s="34">
        <f>'[1]ГАСТРОНОМИЯ, ВЫПЕЧКА'!$AS$72</f>
        <v>4.4000000000000004</v>
      </c>
      <c r="I19" s="34">
        <f>'[1]ГАСТРОНОМИЯ, ВЫПЕЧКА'!$AU$72</f>
        <v>0.62857142857142856</v>
      </c>
      <c r="J19" s="34">
        <f>'[1]ГАСТРОНОМИЯ, ВЫПЕЧКА'!$AW$72</f>
        <v>26.871428571428574</v>
      </c>
    </row>
    <row r="20" spans="1:10">
      <c r="A20" s="2"/>
      <c r="B20" s="24" t="s">
        <v>15</v>
      </c>
      <c r="C20" s="34" t="s">
        <v>43</v>
      </c>
      <c r="D20" s="34" t="str">
        <f>'[1]ГАСТРОНОМИЯ, ВЫПЕЧКА'!$AL$11</f>
        <v>Хлеб ржано-пшеничный</v>
      </c>
      <c r="E20" s="34">
        <f>'[1]ГАСТРОНОМИЯ, ВЫПЕЧКА'!$AL$13</f>
        <v>40</v>
      </c>
      <c r="F20" s="34"/>
      <c r="G20" s="34">
        <f>'[1]ГАСТРОНОМИЯ, ВЫПЕЧКА'!$AN$31</f>
        <v>90</v>
      </c>
      <c r="H20" s="34">
        <f>'[1]ГАСТРОНОМИЯ, ВЫПЕЧКА'!$AH$31</f>
        <v>3.2</v>
      </c>
      <c r="I20" s="34">
        <f>'[1]ГАСТРОНОМИЯ, ВЫПЕЧКА'!$AJ$31</f>
        <v>1.4</v>
      </c>
      <c r="J20" s="34">
        <f>'[1]ГАСТРОНОМИЯ, ВЫПЕЧКА'!$AL$31</f>
        <v>16.8</v>
      </c>
    </row>
    <row r="21" spans="1:10">
      <c r="A21" s="2"/>
      <c r="B21" s="25" t="s">
        <v>14</v>
      </c>
      <c r="C21" s="34" t="s">
        <v>24</v>
      </c>
      <c r="D21" s="34" t="str">
        <f>'[1]ФРУКТЫ, ОВОЩИ'!$P$11</f>
        <v>Фрукты свежие (яблоки)</v>
      </c>
      <c r="E21" s="34">
        <f>'[1]ФРУКТЫ, ОВОЩИ'!$E$14</f>
        <v>100</v>
      </c>
      <c r="F21" s="34"/>
      <c r="G21" s="34">
        <f>'[1]ФРУКТЫ, ОВОЩИ'!$G$27</f>
        <v>45</v>
      </c>
      <c r="H21" s="34">
        <f>'[1]ФРУКТЫ, ОВОЩИ'!$A$27</f>
        <v>0.4</v>
      </c>
      <c r="I21" s="34">
        <f>'[1]ФРУКТЫ, ОВОЩИ'!$C$27</f>
        <v>0.4</v>
      </c>
      <c r="J21" s="34">
        <f>'[1]ФРУКТЫ, ОВОЩИ'!$E$27</f>
        <v>10.4</v>
      </c>
    </row>
    <row r="22" spans="1:10" ht="16.5" thickBot="1">
      <c r="A22" s="2"/>
      <c r="B22" s="20"/>
      <c r="C22" s="12"/>
      <c r="D22" s="21"/>
      <c r="E22" s="9">
        <f>SUM(E14:E21)</f>
        <v>925</v>
      </c>
      <c r="F22" s="22">
        <v>66.599999999999994</v>
      </c>
      <c r="G22" s="9">
        <f>SUM(G14:G21)</f>
        <v>987.72040293040288</v>
      </c>
      <c r="H22" s="26">
        <f t="shared" ref="H22" si="1">SUM(H14:H21)</f>
        <v>34.722948717948718</v>
      </c>
      <c r="I22" s="26">
        <f t="shared" ref="I22" si="2">SUM(I14:I21)</f>
        <v>33.614468864468869</v>
      </c>
      <c r="J22" s="26">
        <f t="shared" ref="J22" si="3">SUM(J14:J21)</f>
        <v>122.90347985347985</v>
      </c>
    </row>
    <row r="23" spans="1:10">
      <c r="A23" s="1" t="s">
        <v>23</v>
      </c>
      <c r="B23" s="19" t="s">
        <v>29</v>
      </c>
      <c r="C23" s="31" t="s">
        <v>44</v>
      </c>
      <c r="D23" s="31" t="str">
        <f>'[1]ЯЙЦО, ТВОРОГ, КАШИ'!$P$265</f>
        <v xml:space="preserve">Сырники из творога </v>
      </c>
      <c r="E23" s="31">
        <f>'[1]ЯЙЦО, ТВОРОГ, КАШИ'!$P$268</f>
        <v>120</v>
      </c>
      <c r="F23" s="31"/>
      <c r="G23" s="31">
        <f>'[1]ЯЙЦО, ТВОРОГ, КАШИ'!$R$287</f>
        <v>229.73333333333335</v>
      </c>
      <c r="H23" s="31">
        <f>'[1]ЯЙЦО, ТВОРОГ, КАШИ'!$L$287</f>
        <v>19.466666666666665</v>
      </c>
      <c r="I23" s="31">
        <f>'[1]ЯЙЦО, ТВОРОГ, КАШИ'!$N$287</f>
        <v>4.1333333333333337</v>
      </c>
      <c r="J23" s="31">
        <f>'[1]ЯЙЦО, ТВОРОГ, КАШИ'!$P$287</f>
        <v>28.533333333333335</v>
      </c>
    </row>
    <row r="24" spans="1:10">
      <c r="A24" s="2"/>
      <c r="B24" s="19" t="s">
        <v>30</v>
      </c>
      <c r="C24" s="31" t="s">
        <v>28</v>
      </c>
      <c r="D24" s="31" t="str">
        <f>[1]СОУСА!$E$55</f>
        <v>Молоко сгущенное</v>
      </c>
      <c r="E24" s="31">
        <f>[1]СОУСА!$E$58</f>
        <v>30</v>
      </c>
      <c r="F24" s="31"/>
      <c r="G24" s="31">
        <f>[1]СОУСА!$G$77</f>
        <v>96</v>
      </c>
      <c r="H24" s="31">
        <f>[1]СОУСА!$A$77</f>
        <v>2.1</v>
      </c>
      <c r="I24" s="31">
        <f>[1]СОУСА!$C$77</f>
        <v>2.5</v>
      </c>
      <c r="J24" s="31">
        <f>[1]СОУСА!$E$77</f>
        <v>16.600000000000001</v>
      </c>
    </row>
    <row r="25" spans="1:10">
      <c r="A25" s="2"/>
      <c r="B25" s="19" t="s">
        <v>22</v>
      </c>
      <c r="C25" s="31" t="s">
        <v>45</v>
      </c>
      <c r="D25" s="31" t="str">
        <f>[1]НАПИТКИ!$P$220</f>
        <v>Сок фруктовый</v>
      </c>
      <c r="E25" s="31">
        <f>[1]НАПИТКИ!$P$223</f>
        <v>200</v>
      </c>
      <c r="F25" s="31"/>
      <c r="G25" s="31">
        <f>[1]НАПИТКИ!$R$241</f>
        <v>24.888888888888889</v>
      </c>
      <c r="H25" s="31">
        <f>[1]НАПИТКИ!$L$241</f>
        <v>2</v>
      </c>
      <c r="I25" s="31">
        <f>[1]НАПИТКИ!$N$241</f>
        <v>0.16666666666666666</v>
      </c>
      <c r="J25" s="31">
        <f>[1]НАПИТКИ!$P$241</f>
        <v>3.7777777777777777</v>
      </c>
    </row>
    <row r="26" spans="1:10" ht="15.75" thickBot="1">
      <c r="A26" s="2"/>
      <c r="B26" s="19" t="s">
        <v>29</v>
      </c>
      <c r="C26" s="31" t="s">
        <v>26</v>
      </c>
      <c r="D26" s="31" t="s">
        <v>25</v>
      </c>
      <c r="E26" s="31">
        <v>70</v>
      </c>
      <c r="F26" s="31"/>
      <c r="G26" s="31">
        <v>213.5</v>
      </c>
      <c r="H26" s="31">
        <v>3.3</v>
      </c>
      <c r="I26" s="31">
        <v>10.5</v>
      </c>
      <c r="J26" s="31">
        <v>25.9</v>
      </c>
    </row>
    <row r="27" spans="1:10" ht="15.75" thickBot="1">
      <c r="A27" s="3"/>
      <c r="B27" s="35"/>
      <c r="C27" s="36"/>
      <c r="D27" s="36"/>
      <c r="E27" s="36">
        <f>SUM(E23:E26)</f>
        <v>420</v>
      </c>
      <c r="F27" s="36">
        <v>33.799999999999997</v>
      </c>
      <c r="G27" s="36">
        <f>SUM(G23:G26)</f>
        <v>564.12222222222226</v>
      </c>
      <c r="H27" s="36">
        <f t="shared" ref="H27:J27" si="4">SUM(H23:H25)</f>
        <v>23.566666666666666</v>
      </c>
      <c r="I27" s="36">
        <f t="shared" si="4"/>
        <v>6.8000000000000007</v>
      </c>
      <c r="J27" s="36">
        <f t="shared" si="4"/>
        <v>48.911111111111119</v>
      </c>
    </row>
    <row r="28" spans="1:10" ht="15.75" thickBot="1">
      <c r="A28" s="3"/>
      <c r="B28" s="12"/>
      <c r="C28" s="12"/>
      <c r="D28" s="13"/>
      <c r="E28" s="14"/>
      <c r="F28" s="15"/>
      <c r="G28" s="14"/>
      <c r="H28" s="14"/>
      <c r="I28" s="14"/>
      <c r="J2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2022-05-13T14:43:47Z</dcterms:modified>
</cp:coreProperties>
</file>