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1760"/>
  </bookViews>
  <sheets>
    <sheet name="1" sheetId="1" r:id="rId1"/>
  </sheets>
  <externalReferences>
    <externalReference r:id="rId2"/>
  </externalReference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J18"/>
  <c r="I18"/>
  <c r="H18"/>
  <c r="J17"/>
  <c r="I17"/>
  <c r="H17"/>
  <c r="J16"/>
  <c r="I16"/>
  <c r="H16"/>
  <c r="J15"/>
  <c r="I15"/>
  <c r="H15"/>
  <c r="J14"/>
  <c r="I14"/>
  <c r="I20" s="1"/>
  <c r="H14"/>
  <c r="J13"/>
  <c r="I13"/>
  <c r="H13"/>
  <c r="H20" s="1"/>
  <c r="G19"/>
  <c r="G18"/>
  <c r="G17"/>
  <c r="G16"/>
  <c r="G15"/>
  <c r="G14"/>
  <c r="G13"/>
  <c r="G20" s="1"/>
  <c r="E19"/>
  <c r="D19"/>
  <c r="E18"/>
  <c r="D18"/>
  <c r="E17"/>
  <c r="D17"/>
  <c r="E16"/>
  <c r="D16"/>
  <c r="E15"/>
  <c r="D15"/>
  <c r="E14"/>
  <c r="D14"/>
  <c r="E13"/>
  <c r="D13"/>
  <c r="J10"/>
  <c r="I10"/>
  <c r="H10"/>
  <c r="J9"/>
  <c r="I9"/>
  <c r="H9"/>
  <c r="J8"/>
  <c r="I8"/>
  <c r="H8"/>
  <c r="J7"/>
  <c r="I7"/>
  <c r="H7"/>
  <c r="J6"/>
  <c r="I6"/>
  <c r="H6"/>
  <c r="J5"/>
  <c r="I5"/>
  <c r="H5"/>
  <c r="J4"/>
  <c r="I4"/>
  <c r="H4"/>
  <c r="G10"/>
  <c r="G9"/>
  <c r="G8"/>
  <c r="G7"/>
  <c r="G6"/>
  <c r="G5"/>
  <c r="G4"/>
  <c r="E9"/>
  <c r="D9"/>
  <c r="E8"/>
  <c r="D8"/>
  <c r="E7"/>
  <c r="D7"/>
  <c r="E6"/>
  <c r="D6"/>
  <c r="D5"/>
  <c r="E4"/>
  <c r="D4"/>
  <c r="J20"/>
  <c r="G11" l="1"/>
  <c r="H11"/>
  <c r="I11"/>
  <c r="J11"/>
</calcChain>
</file>

<file path=xl/sharedStrings.xml><?xml version="1.0" encoding="utf-8"?>
<sst xmlns="http://schemas.openxmlformats.org/spreadsheetml/2006/main" count="46" uniqueCount="41">
  <si>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</si>
  <si>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</si>
  <si>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</si>
  <si>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</si>
  <si>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</si>
  <si>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</si>
  <si>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</si>
  <si>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</si>
  <si>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</si>
  <si>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</si>
  <si>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закуска</t>
  </si>
  <si>
    <t>гарнир</t>
  </si>
  <si>
    <t>Отд./корп</t>
  </si>
  <si>
    <t>хлеб</t>
  </si>
  <si>
    <t>№ рец.</t>
  </si>
  <si>
    <t>Выход, г</t>
  </si>
  <si>
    <t>Дата</t>
  </si>
  <si>
    <t>напиток</t>
  </si>
  <si>
    <t>14.2-35</t>
  </si>
  <si>
    <t>14.1-20</t>
  </si>
  <si>
    <t>МБОУ СОШ №11 ст.Хоперской</t>
  </si>
  <si>
    <t xml:space="preserve">Завтрак </t>
  </si>
  <si>
    <t>3.9-60</t>
  </si>
  <si>
    <t>13.2-150</t>
  </si>
  <si>
    <t>Обед</t>
  </si>
  <si>
    <t>14.2-45</t>
  </si>
  <si>
    <t>14.1-30</t>
  </si>
  <si>
    <t>1 блюдо</t>
  </si>
  <si>
    <t>2 блюдо</t>
  </si>
  <si>
    <t>3.3-60</t>
  </si>
  <si>
    <t>5.6-200</t>
  </si>
  <si>
    <t xml:space="preserve">хлеб </t>
  </si>
  <si>
    <t>12.15-100</t>
  </si>
  <si>
    <t>50/50</t>
  </si>
  <si>
    <t>13.7-150</t>
  </si>
  <si>
    <t>16.5-60</t>
  </si>
  <si>
    <t>Слойка с начинкой фруктовой</t>
  </si>
  <si>
    <t>выпечка</t>
  </si>
  <si>
    <t>10.7-200</t>
  </si>
  <si>
    <t>12.10-90</t>
  </si>
  <si>
    <t>5.11-200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</si>
</sst>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52">
    <xf numFmtId="0" fontId="0" fillId="0" borderId="0" xfId="0"/>
    <xf numFmtId="164" fontId="6" fillId="0" borderId="1" xfId="1" applyNumberFormat="1" applyFont="1" applyFill="1" applyBorder="1" applyAlignment="1">
      <alignment horizontal="center" vertical="center" wrapText="1"/>
    </xf>
    <xf numFmtId="2" fontId="6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2" fontId="0" fillId="0" borderId="1" xfId="0" applyNumberFormat="1" applyFill="1" applyBorder="1" applyProtection="1">
      <protection locked="0"/>
    </xf>
    <xf numFmtId="2" fontId="7" fillId="0" borderId="1" xfId="0" applyNumberFormat="1" applyFon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6" fillId="0" borderId="1" xfId="1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Protection="1">
      <protection locked="0"/>
    </xf>
    <xf numFmtId="1" fontId="0" fillId="0" borderId="1" xfId="0" applyNumberFormat="1" applyFill="1" applyBorder="1" applyProtection="1">
      <protection locked="0"/>
    </xf>
    <xf numFmtId="0" fontId="5" fillId="0" borderId="0" xfId="0" applyFont="1"/>
    <xf numFmtId="49" fontId="5" fillId="2" borderId="1" xfId="0" applyNumberFormat="1" applyFont="1" applyFill="1" applyBorder="1" applyProtection="1">
      <protection locked="0"/>
    </xf>
    <xf numFmtId="14" fontId="5" fillId="2" borderId="1" xfId="0" applyNumberFormat="1" applyFont="1" applyFill="1" applyBorder="1" applyProtection="1">
      <protection locked="0"/>
    </xf>
    <xf numFmtId="0" fontId="5" fillId="0" borderId="1" xfId="0" applyFont="1" applyBorder="1" applyAlignment="1">
      <alignment horizontal="center" vertical="top"/>
    </xf>
    <xf numFmtId="0" fontId="5" fillId="0" borderId="1" xfId="0" applyFont="1" applyFill="1" applyBorder="1" applyAlignment="1">
      <alignment horizontal="left" vertical="top"/>
    </xf>
    <xf numFmtId="2" fontId="5" fillId="0" borderId="1" xfId="0" applyNumberFormat="1" applyFont="1" applyFill="1" applyBorder="1" applyAlignment="1" applyProtection="1">
      <alignment horizontal="left" vertical="top"/>
      <protection locked="0"/>
    </xf>
    <xf numFmtId="0" fontId="5" fillId="0" borderId="6" xfId="0" applyFont="1" applyFill="1" applyBorder="1" applyAlignment="1">
      <alignment horizontal="left" vertical="top"/>
    </xf>
    <xf numFmtId="0" fontId="5" fillId="0" borderId="4" xfId="0" applyFont="1" applyFill="1" applyBorder="1" applyAlignment="1">
      <alignment horizontal="left" vertical="top"/>
    </xf>
    <xf numFmtId="0" fontId="8" fillId="0" borderId="1" xfId="1" applyFont="1" applyFill="1" applyBorder="1" applyAlignment="1">
      <alignment horizontal="center" vertical="top" wrapText="1"/>
    </xf>
    <xf numFmtId="49" fontId="8" fillId="0" borderId="1" xfId="1" applyNumberFormat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horizontal="left" vertical="top" wrapText="1"/>
    </xf>
    <xf numFmtId="164" fontId="8" fillId="0" borderId="1" xfId="1" applyNumberFormat="1" applyFont="1" applyFill="1" applyBorder="1" applyAlignment="1">
      <alignment horizontal="center" vertical="top" wrapText="1"/>
    </xf>
    <xf numFmtId="0" fontId="6" fillId="0" borderId="1" xfId="1" applyFont="1" applyFill="1" applyBorder="1" applyAlignment="1">
      <alignment horizontal="center" vertical="top" wrapText="1"/>
    </xf>
    <xf numFmtId="2" fontId="9" fillId="0" borderId="1" xfId="0" applyNumberFormat="1" applyFont="1" applyFill="1" applyBorder="1" applyAlignment="1" applyProtection="1">
      <alignment horizontal="center" vertical="top"/>
      <protection locked="0"/>
    </xf>
    <xf numFmtId="2" fontId="5" fillId="0" borderId="1" xfId="0" applyNumberFormat="1" applyFont="1" applyFill="1" applyBorder="1" applyAlignment="1" applyProtection="1">
      <alignment horizontal="center" vertical="top"/>
      <protection locked="0"/>
    </xf>
    <xf numFmtId="0" fontId="8" fillId="0" borderId="1" xfId="1" applyFont="1" applyFill="1" applyBorder="1" applyAlignment="1">
      <alignment vertical="top" wrapText="1"/>
    </xf>
    <xf numFmtId="0" fontId="5" fillId="0" borderId="4" xfId="0" applyFont="1" applyFill="1" applyBorder="1" applyAlignment="1">
      <alignment vertical="top"/>
    </xf>
    <xf numFmtId="164" fontId="6" fillId="0" borderId="1" xfId="0" applyNumberFormat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vertical="center" wrapText="1"/>
    </xf>
    <xf numFmtId="164" fontId="8" fillId="0" borderId="1" xfId="1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49" fontId="8" fillId="0" borderId="1" xfId="1" applyNumberFormat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vertical="center" wrapText="1"/>
    </xf>
    <xf numFmtId="0" fontId="8" fillId="0" borderId="1" xfId="1" applyFont="1" applyFill="1" applyBorder="1" applyAlignment="1">
      <alignment horizontal="left" vertical="center" wrapText="1"/>
    </xf>
    <xf numFmtId="0" fontId="5" fillId="2" borderId="2" xfId="0" applyFont="1" applyFill="1" applyBorder="1" applyAlignment="1" applyProtection="1">
      <protection locked="0"/>
    </xf>
    <xf numFmtId="0" fontId="5" fillId="2" borderId="5" xfId="0" applyFont="1" applyFill="1" applyBorder="1" applyAlignment="1" applyProtection="1">
      <protection locked="0"/>
    </xf>
    <xf numFmtId="0" fontId="5" fillId="0" borderId="3" xfId="0" applyFont="1" applyBorder="1" applyAlignment="1" applyProtection="1">
      <protection locked="0"/>
    </xf>
    <xf numFmtId="0" fontId="5" fillId="0" borderId="6" xfId="0" applyFont="1" applyFill="1" applyBorder="1" applyAlignment="1">
      <alignment horizontal="left" vertical="top"/>
    </xf>
    <xf numFmtId="0" fontId="5" fillId="0" borderId="7" xfId="0" applyFont="1" applyFill="1" applyBorder="1" applyAlignment="1">
      <alignment horizontal="left" vertical="top"/>
    </xf>
    <xf numFmtId="0" fontId="5" fillId="0" borderId="4" xfId="0" applyFont="1" applyFill="1" applyBorder="1" applyAlignment="1">
      <alignment horizontal="left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5;&#1048;&#1058;&#1040;&#1053;&#1048;&#1045;%2022-23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0;&#1040;&#1056;&#1058;&#106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262">
          <cell r="E262" t="str">
            <v>Суп картофельный с бобовыми (горох)</v>
          </cell>
        </row>
        <row r="265">
          <cell r="E265">
            <v>200</v>
          </cell>
        </row>
        <row r="283">
          <cell r="A283">
            <v>4.5999999999999996</v>
          </cell>
          <cell r="C283">
            <v>3.3</v>
          </cell>
          <cell r="E283">
            <v>12.6</v>
          </cell>
          <cell r="G283">
            <v>98.9</v>
          </cell>
        </row>
      </sheetData>
      <sheetData sheetId="3" refreshError="1">
        <row r="11">
          <cell r="E11" t="str">
            <v>Биточки рыбные</v>
          </cell>
        </row>
        <row r="379">
          <cell r="E379" t="str">
            <v>Курица в соусе с томатом</v>
          </cell>
        </row>
        <row r="382">
          <cell r="E382">
            <v>90</v>
          </cell>
        </row>
        <row r="398">
          <cell r="A398">
            <v>15.2</v>
          </cell>
          <cell r="C398">
            <v>15.7</v>
          </cell>
          <cell r="E398">
            <v>1.7</v>
          </cell>
          <cell r="G398">
            <v>185.3</v>
          </cell>
        </row>
        <row r="585">
          <cell r="E585" t="str">
            <v>Рыба, тушенная в томате с овощами</v>
          </cell>
        </row>
        <row r="604">
          <cell r="A604">
            <v>9.6999999999999993</v>
          </cell>
          <cell r="C604">
            <v>6.8</v>
          </cell>
          <cell r="E604">
            <v>4.2</v>
          </cell>
          <cell r="G604">
            <v>119.7</v>
          </cell>
        </row>
      </sheetData>
      <sheetData sheetId="4" refreshError="1">
        <row r="11">
          <cell r="E11" t="str">
            <v>Рис отварной</v>
          </cell>
        </row>
        <row r="54">
          <cell r="E54" t="str">
            <v>Макаронные изделия отварные</v>
          </cell>
        </row>
        <row r="57">
          <cell r="E57">
            <v>150</v>
          </cell>
        </row>
        <row r="74">
          <cell r="A74">
            <v>3.5</v>
          </cell>
          <cell r="C74">
            <v>3.3</v>
          </cell>
          <cell r="E74">
            <v>23.3</v>
          </cell>
          <cell r="G74">
            <v>117.9</v>
          </cell>
        </row>
        <row r="269">
          <cell r="E269" t="str">
            <v>Картофель отварной</v>
          </cell>
        </row>
        <row r="272">
          <cell r="E272">
            <v>150</v>
          </cell>
        </row>
        <row r="289">
          <cell r="A289">
            <v>2.8</v>
          </cell>
          <cell r="C289">
            <v>4.8</v>
          </cell>
          <cell r="E289">
            <v>24.6</v>
          </cell>
          <cell r="G289">
            <v>137.19999999999999</v>
          </cell>
        </row>
      </sheetData>
      <sheetData sheetId="5" refreshError="1">
        <row r="11">
          <cell r="P11" t="str">
            <v>Чай с сахаром</v>
          </cell>
        </row>
        <row r="220">
          <cell r="P220" t="str">
            <v>Сок фруктовый</v>
          </cell>
        </row>
        <row r="223">
          <cell r="P223">
            <v>200</v>
          </cell>
        </row>
        <row r="241">
          <cell r="L241">
            <v>2</v>
          </cell>
          <cell r="N241">
            <v>0.16666666666666666</v>
          </cell>
          <cell r="P241">
            <v>3.7777777777777777</v>
          </cell>
          <cell r="R241">
            <v>24.888888888888889</v>
          </cell>
        </row>
        <row r="442">
          <cell r="P442" t="str">
            <v>Чай фруктовый</v>
          </cell>
        </row>
        <row r="445">
          <cell r="P445">
            <v>200</v>
          </cell>
        </row>
        <row r="458">
          <cell r="L458">
            <v>0.55555555555555558</v>
          </cell>
          <cell r="N458">
            <v>0</v>
          </cell>
          <cell r="P458">
            <v>10.333333333333334</v>
          </cell>
          <cell r="R458">
            <v>61.777777777777779</v>
          </cell>
        </row>
      </sheetData>
      <sheetData sheetId="6" refreshError="1">
        <row r="11">
          <cell r="P11" t="str">
            <v>Фрукты свежие (яблоки)</v>
          </cell>
        </row>
        <row r="219">
          <cell r="E219" t="str">
            <v>Салат из свежих огурцов</v>
          </cell>
        </row>
        <row r="222">
          <cell r="E222">
            <v>60</v>
          </cell>
        </row>
        <row r="240">
          <cell r="A240">
            <v>0.5</v>
          </cell>
          <cell r="C240">
            <v>4.4000000000000004</v>
          </cell>
          <cell r="E240">
            <v>1.4</v>
          </cell>
          <cell r="G240">
            <v>56.3</v>
          </cell>
        </row>
        <row r="348">
          <cell r="E348">
            <v>60</v>
          </cell>
        </row>
        <row r="473">
          <cell r="E473" t="str">
            <v>Салат витаминный</v>
          </cell>
        </row>
        <row r="494">
          <cell r="A494">
            <v>0.66</v>
          </cell>
          <cell r="C494">
            <v>4.4000000000000004</v>
          </cell>
          <cell r="E494">
            <v>6.36</v>
          </cell>
          <cell r="G494">
            <v>69.12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</v>
          </cell>
          <cell r="C31">
            <v>0.7</v>
          </cell>
          <cell r="E31">
            <v>6.7</v>
          </cell>
          <cell r="G31">
            <v>35</v>
          </cell>
          <cell r="W31">
            <v>1.5</v>
          </cell>
          <cell r="Y31">
            <v>1.05</v>
          </cell>
          <cell r="AA31">
            <v>10.050000000000001</v>
          </cell>
          <cell r="AC31">
            <v>52.5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0.3</v>
          </cell>
          <cell r="C72">
            <v>0.04</v>
          </cell>
          <cell r="E72">
            <v>17</v>
          </cell>
          <cell r="G72">
            <v>73</v>
          </cell>
          <cell r="W72">
            <v>0.38571428571428573</v>
          </cell>
          <cell r="Y72">
            <v>5.1428571428571428E-2</v>
          </cell>
          <cell r="AA72">
            <v>21.857142857142858</v>
          </cell>
          <cell r="AC72">
            <v>93.857142857142861</v>
          </cell>
        </row>
        <row r="372">
          <cell r="A372">
            <v>0.5</v>
          </cell>
          <cell r="C372">
            <v>1.2</v>
          </cell>
          <cell r="E372">
            <v>13.6</v>
          </cell>
          <cell r="G372">
            <v>117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tabSelected="1" workbookViewId="0">
      <selection activeCell="L10" sqref="L10"/>
    </sheetView>
  </sheetViews>
  <sheetFormatPr defaultRowHeight="15"/>
  <cols>
    <col min="1" max="1" width="12.140625" customWidth="1"/>
    <col min="2" max="2" width="11.5703125" customWidth="1"/>
    <col min="3" max="3" width="12" customWidth="1"/>
    <col min="4" max="4" width="43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7" t="s">
        <v>0</v>
      </c>
      <c r="B1" s="46" t="s">
        <v>20</v>
      </c>
      <c r="C1" s="47"/>
      <c r="D1" s="48"/>
      <c r="E1" s="17" t="s">
        <v>12</v>
      </c>
      <c r="F1" s="18"/>
      <c r="G1" s="17"/>
      <c r="H1" s="17"/>
      <c r="I1" s="17" t="s">
        <v>16</v>
      </c>
      <c r="J1" s="19">
        <v>44826</v>
      </c>
    </row>
    <row r="2" spans="1:10" ht="7.5" customHeight="1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10">
      <c r="A3" s="20" t="s">
        <v>1</v>
      </c>
      <c r="B3" s="20" t="s">
        <v>2</v>
      </c>
      <c r="C3" s="20" t="s">
        <v>14</v>
      </c>
      <c r="D3" s="20" t="s">
        <v>3</v>
      </c>
      <c r="E3" s="20" t="s">
        <v>15</v>
      </c>
      <c r="F3" s="20" t="s">
        <v>4</v>
      </c>
      <c r="G3" s="20" t="s">
        <v>5</v>
      </c>
      <c r="H3" s="20" t="s">
        <v>6</v>
      </c>
      <c r="I3" s="20" t="s">
        <v>7</v>
      </c>
      <c r="J3" s="20" t="s">
        <v>8</v>
      </c>
    </row>
    <row r="4" spans="1:10">
      <c r="A4" s="49" t="s">
        <v>21</v>
      </c>
      <c r="B4" s="21" t="s">
        <v>10</v>
      </c>
      <c r="C4" s="35" t="s">
        <v>22</v>
      </c>
      <c r="D4" s="36" t="str">
        <f>'[1]ФРУКТЫ, ОВОЩИ'!$E$473</f>
        <v>Салат витаминный</v>
      </c>
      <c r="E4" s="35">
        <f>'[1]ФРУКТЫ, ОВОЩИ'!$E$348</f>
        <v>60</v>
      </c>
      <c r="F4" s="31"/>
      <c r="G4" s="37">
        <f>'[1]ФРУКТЫ, ОВОЩИ'!$G$494</f>
        <v>69.12</v>
      </c>
      <c r="H4" s="37">
        <f>'[1]ФРУКТЫ, ОВОЩИ'!$A$494</f>
        <v>0.66</v>
      </c>
      <c r="I4" s="37">
        <f>'[1]ФРУКТЫ, ОВОЩИ'!$C$494</f>
        <v>4.4000000000000004</v>
      </c>
      <c r="J4" s="37">
        <f>'[1]ФРУКТЫ, ОВОЩИ'!$E$494</f>
        <v>6.36</v>
      </c>
    </row>
    <row r="5" spans="1:10">
      <c r="A5" s="50"/>
      <c r="B5" s="22" t="s">
        <v>9</v>
      </c>
      <c r="C5" s="38" t="s">
        <v>32</v>
      </c>
      <c r="D5" s="39" t="str">
        <f>'[1]МЯСО, РЫБА'!$E$585</f>
        <v>Рыба, тушенная в томате с овощами</v>
      </c>
      <c r="E5" s="40" t="s">
        <v>33</v>
      </c>
      <c r="F5" s="31"/>
      <c r="G5" s="41">
        <f>'[1]МЯСО, РЫБА'!$G$604</f>
        <v>119.7</v>
      </c>
      <c r="H5" s="41">
        <f>'[1]МЯСО, РЫБА'!$A$604</f>
        <v>9.6999999999999993</v>
      </c>
      <c r="I5" s="41">
        <f>'[1]МЯСО, РЫБА'!$C$604</f>
        <v>6.8</v>
      </c>
      <c r="J5" s="41">
        <f>'[1]МЯСО, РЫБА'!$E$604</f>
        <v>4.2</v>
      </c>
    </row>
    <row r="6" spans="1:10">
      <c r="A6" s="50"/>
      <c r="B6" s="24" t="s">
        <v>11</v>
      </c>
      <c r="C6" s="38" t="s">
        <v>34</v>
      </c>
      <c r="D6" s="42" t="str">
        <f>[1]ГАРНИРЫ!$E$269</f>
        <v>Картофель отварной</v>
      </c>
      <c r="E6" s="40">
        <f>[1]ГАРНИРЫ!$E$272</f>
        <v>150</v>
      </c>
      <c r="F6" s="31"/>
      <c r="G6" s="41">
        <f>[1]ГАРНИРЫ!$G$289</f>
        <v>137.19999999999999</v>
      </c>
      <c r="H6" s="41">
        <f>[1]ГАРНИРЫ!$A$289</f>
        <v>2.8</v>
      </c>
      <c r="I6" s="41">
        <f>[1]ГАРНИРЫ!$C$289</f>
        <v>4.8</v>
      </c>
      <c r="J6" s="41">
        <f>[1]ГАРНИРЫ!$E$289</f>
        <v>24.6</v>
      </c>
    </row>
    <row r="7" spans="1:10">
      <c r="A7" s="50"/>
      <c r="B7" s="21" t="s">
        <v>17</v>
      </c>
      <c r="C7" s="43" t="s">
        <v>30</v>
      </c>
      <c r="D7" s="36" t="str">
        <f>[1]НАПИТКИ!$P$220</f>
        <v>Сок фруктовый</v>
      </c>
      <c r="E7" s="35">
        <f>[1]НАПИТКИ!$P$223</f>
        <v>200</v>
      </c>
      <c r="F7" s="31"/>
      <c r="G7" s="37">
        <f>[1]НАПИТКИ!$R$241</f>
        <v>24.888888888888889</v>
      </c>
      <c r="H7" s="37">
        <f>[1]НАПИТКИ!$L$241</f>
        <v>2</v>
      </c>
      <c r="I7" s="37">
        <f>[1]НАПИТКИ!$N$241</f>
        <v>0.16666666666666666</v>
      </c>
      <c r="J7" s="37">
        <f>[1]НАПИТКИ!$P$241</f>
        <v>3.7777777777777777</v>
      </c>
    </row>
    <row r="8" spans="1:10">
      <c r="A8" s="50"/>
      <c r="B8" s="23" t="s">
        <v>13</v>
      </c>
      <c r="C8" s="43" t="s">
        <v>18</v>
      </c>
      <c r="D8" s="36" t="str">
        <f>'[1]ГАСТРОНОМИЯ, ВЫПЕЧКА'!$E$52</f>
        <v>Хлеб пшеничный</v>
      </c>
      <c r="E8" s="35">
        <f>'[1]ГАСТРОНОМИЯ, ВЫПЕЧКА'!$E$54</f>
        <v>35</v>
      </c>
      <c r="F8" s="31"/>
      <c r="G8" s="37">
        <f>'[1]ГАСТРОНОМИЯ, ВЫПЕЧКА'!$G$72</f>
        <v>73</v>
      </c>
      <c r="H8" s="37">
        <f>'[1]ГАСТРОНОМИЯ, ВЫПЕЧКА'!$A$72</f>
        <v>0.3</v>
      </c>
      <c r="I8" s="37">
        <f>'[1]ГАСТРОНОМИЯ, ВЫПЕЧКА'!$C$72</f>
        <v>0.04</v>
      </c>
      <c r="J8" s="37">
        <f>'[1]ГАСТРОНОМИЯ, ВЫПЕЧКА'!$E$72</f>
        <v>17</v>
      </c>
    </row>
    <row r="9" spans="1:10">
      <c r="A9" s="50"/>
      <c r="B9" s="21" t="s">
        <v>13</v>
      </c>
      <c r="C9" s="43" t="s">
        <v>19</v>
      </c>
      <c r="D9" s="36" t="str">
        <f>'[1]ГАСТРОНОМИЯ, ВЫПЕЧКА'!$E$11</f>
        <v>Хлеб ржано-пшеничный</v>
      </c>
      <c r="E9" s="35">
        <f>'[1]ГАСТРОНОМИЯ, ВЫПЕЧКА'!$E$13</f>
        <v>20</v>
      </c>
      <c r="F9" s="31"/>
      <c r="G9" s="37">
        <f>'[1]ГАСТРОНОМИЯ, ВЫПЕЧКА'!$G$31</f>
        <v>35</v>
      </c>
      <c r="H9" s="37">
        <f>'[1]ГАСТРОНОМИЯ, ВЫПЕЧКА'!$A$31</f>
        <v>1</v>
      </c>
      <c r="I9" s="37">
        <f>'[1]ГАСТРОНОМИЯ, ВЫПЕЧКА'!$C$31</f>
        <v>0.7</v>
      </c>
      <c r="J9" s="37">
        <f>'[1]ГАСТРОНОМИЯ, ВЫПЕЧКА'!$E$31</f>
        <v>6.7</v>
      </c>
    </row>
    <row r="10" spans="1:10">
      <c r="A10" s="50"/>
      <c r="B10" s="21" t="s">
        <v>37</v>
      </c>
      <c r="C10" s="43" t="s">
        <v>35</v>
      </c>
      <c r="D10" s="44" t="s">
        <v>36</v>
      </c>
      <c r="E10" s="35">
        <v>60</v>
      </c>
      <c r="F10" s="31"/>
      <c r="G10" s="37">
        <f>'[1]ГАСТРОНОМИЯ, ВЫПЕЧКА'!$G$372</f>
        <v>117</v>
      </c>
      <c r="H10" s="37">
        <f>'[1]ГАСТРОНОМИЯ, ВЫПЕЧКА'!$A$372</f>
        <v>0.5</v>
      </c>
      <c r="I10" s="37">
        <f>'[1]ГАСТРОНОМИЯ, ВЫПЕЧКА'!$C$372</f>
        <v>1.2</v>
      </c>
      <c r="J10" s="37">
        <f>'[1]ГАСТРОНОМИЯ, ВЫПЕЧКА'!$E$372</f>
        <v>13.6</v>
      </c>
    </row>
    <row r="11" spans="1:10">
      <c r="A11" s="51"/>
      <c r="B11" s="21"/>
      <c r="C11" s="26"/>
      <c r="D11" s="27"/>
      <c r="E11" s="29">
        <v>510</v>
      </c>
      <c r="F11" s="30">
        <v>75.260000000000005</v>
      </c>
      <c r="G11" s="1">
        <f>SUM(G4:G9)</f>
        <v>458.9088888888889</v>
      </c>
      <c r="H11" s="1">
        <f>SUM(H4:H9)</f>
        <v>16.46</v>
      </c>
      <c r="I11" s="1">
        <f>SUM(I4:I9)</f>
        <v>16.906666666666666</v>
      </c>
      <c r="J11" s="1">
        <f>SUM(J4:J9)</f>
        <v>62.637777777777785</v>
      </c>
    </row>
    <row r="12" spans="1:10">
      <c r="A12" s="21"/>
      <c r="B12" s="21"/>
      <c r="C12" s="26"/>
      <c r="D12" s="27"/>
      <c r="E12" s="25"/>
      <c r="F12" s="31"/>
      <c r="G12" s="28"/>
      <c r="H12" s="28"/>
      <c r="I12" s="28"/>
      <c r="J12" s="28"/>
    </row>
    <row r="13" spans="1:10">
      <c r="A13" s="49" t="s">
        <v>24</v>
      </c>
      <c r="B13" s="24" t="s">
        <v>10</v>
      </c>
      <c r="C13" s="43" t="s">
        <v>29</v>
      </c>
      <c r="D13" s="45" t="str">
        <f>'[1]ФРУКТЫ, ОВОЩИ'!$E$219</f>
        <v>Салат из свежих огурцов</v>
      </c>
      <c r="E13" s="35">
        <f>'[1]ФРУКТЫ, ОВОЩИ'!$E$222</f>
        <v>60</v>
      </c>
      <c r="F13" s="30"/>
      <c r="G13" s="37">
        <f>'[1]ФРУКТЫ, ОВОЩИ'!$G$240</f>
        <v>56.3</v>
      </c>
      <c r="H13" s="37">
        <f>'[1]ФРУКТЫ, ОВОЩИ'!$A$240</f>
        <v>0.5</v>
      </c>
      <c r="I13" s="37">
        <f>'[1]ФРУКТЫ, ОВОЩИ'!$C$240</f>
        <v>4.4000000000000004</v>
      </c>
      <c r="J13" s="37">
        <f>'[1]ФРУКТЫ, ОВОЩИ'!$E$240</f>
        <v>1.4</v>
      </c>
    </row>
    <row r="14" spans="1:10">
      <c r="A14" s="50"/>
      <c r="B14" s="24" t="s">
        <v>27</v>
      </c>
      <c r="C14" s="43" t="s">
        <v>38</v>
      </c>
      <c r="D14" s="44" t="str">
        <f>[1]СУПЫ!$E$262</f>
        <v>Суп картофельный с бобовыми (горох)</v>
      </c>
      <c r="E14" s="35">
        <f>[1]СУПЫ!$E$265</f>
        <v>200</v>
      </c>
      <c r="F14" s="31"/>
      <c r="G14" s="41">
        <f>[1]СУПЫ!$G$283</f>
        <v>98.9</v>
      </c>
      <c r="H14" s="41">
        <f>[1]СУПЫ!$A$283</f>
        <v>4.5999999999999996</v>
      </c>
      <c r="I14" s="41">
        <f>[1]СУПЫ!$C$283</f>
        <v>3.3</v>
      </c>
      <c r="J14" s="41">
        <f>[1]СУПЫ!$E$283</f>
        <v>12.6</v>
      </c>
    </row>
    <row r="15" spans="1:10">
      <c r="A15" s="50"/>
      <c r="B15" s="24" t="s">
        <v>28</v>
      </c>
      <c r="C15" s="43" t="s">
        <v>39</v>
      </c>
      <c r="D15" s="36" t="str">
        <f>'[1]МЯСО, РЫБА'!$E$379</f>
        <v>Курица в соусе с томатом</v>
      </c>
      <c r="E15" s="35">
        <f>'[1]МЯСО, РЫБА'!$E$382</f>
        <v>90</v>
      </c>
      <c r="F15" s="31"/>
      <c r="G15" s="7">
        <f>'[1]МЯСО, РЫБА'!$G$398</f>
        <v>185.3</v>
      </c>
      <c r="H15" s="7">
        <f>'[1]МЯСО, РЫБА'!$A$398</f>
        <v>15.2</v>
      </c>
      <c r="I15" s="7">
        <f>'[1]МЯСО, РЫБА'!$C$398</f>
        <v>15.7</v>
      </c>
      <c r="J15" s="7">
        <f>'[1]МЯСО, РЫБА'!$E$398</f>
        <v>1.7</v>
      </c>
    </row>
    <row r="16" spans="1:10">
      <c r="A16" s="50"/>
      <c r="B16" s="24" t="s">
        <v>11</v>
      </c>
      <c r="C16" s="35" t="s">
        <v>23</v>
      </c>
      <c r="D16" s="36" t="str">
        <f>[1]ГАРНИРЫ!$E$54</f>
        <v>Макаронные изделия отварные</v>
      </c>
      <c r="E16" s="35">
        <f>[1]ГАРНИРЫ!$E$57</f>
        <v>150</v>
      </c>
      <c r="F16" s="31"/>
      <c r="G16" s="37">
        <f>[1]ГАРНИРЫ!$G$74</f>
        <v>117.9</v>
      </c>
      <c r="H16" s="37">
        <f>[1]ГАРНИРЫ!$A$74</f>
        <v>3.5</v>
      </c>
      <c r="I16" s="37">
        <f>[1]ГАРНИРЫ!$C$74</f>
        <v>3.3</v>
      </c>
      <c r="J16" s="37">
        <f>[1]ГАРНИРЫ!$E$74</f>
        <v>23.3</v>
      </c>
    </row>
    <row r="17" spans="1:10">
      <c r="A17" s="50"/>
      <c r="B17" s="24" t="s">
        <v>17</v>
      </c>
      <c r="C17" s="43" t="s">
        <v>40</v>
      </c>
      <c r="D17" s="36" t="str">
        <f>[1]НАПИТКИ!$P$442</f>
        <v>Чай фруктовый</v>
      </c>
      <c r="E17" s="35">
        <f>[1]НАПИТКИ!$P$445</f>
        <v>200</v>
      </c>
      <c r="F17" s="31"/>
      <c r="G17" s="37">
        <f>[1]НАПИТКИ!$R$458</f>
        <v>61.777777777777779</v>
      </c>
      <c r="H17" s="37">
        <f>[1]НАПИТКИ!$L$458</f>
        <v>0.55555555555555558</v>
      </c>
      <c r="I17" s="37">
        <f>[1]НАПИТКИ!$N$458</f>
        <v>0</v>
      </c>
      <c r="J17" s="37">
        <f>[1]НАПИТКИ!$P$458</f>
        <v>10.333333333333334</v>
      </c>
    </row>
    <row r="18" spans="1:10">
      <c r="A18" s="50"/>
      <c r="B18" s="24" t="s">
        <v>31</v>
      </c>
      <c r="C18" s="43" t="s">
        <v>25</v>
      </c>
      <c r="D18" s="36" t="str">
        <f>'[1]ГАСТРОНОМИЯ, ВЫПЕЧКА'!$AA$52</f>
        <v>Хлеб пшеничный</v>
      </c>
      <c r="E18" s="35">
        <f>'[1]ГАСТРОНОМИЯ, ВЫПЕЧКА'!$AA$54</f>
        <v>45</v>
      </c>
      <c r="F18" s="31"/>
      <c r="G18" s="37">
        <f>'[1]ГАСТРОНОМИЯ, ВЫПЕЧКА'!$AC$72</f>
        <v>93.857142857142861</v>
      </c>
      <c r="H18" s="37">
        <f>'[1]ГАСТРОНОМИЯ, ВЫПЕЧКА'!$W$72</f>
        <v>0.38571428571428573</v>
      </c>
      <c r="I18" s="37">
        <f>'[1]ГАСТРОНОМИЯ, ВЫПЕЧКА'!$Y$72</f>
        <v>5.1428571428571428E-2</v>
      </c>
      <c r="J18" s="37">
        <f>'[1]ГАСТРОНОМИЯ, ВЫПЕЧКА'!$AA$72</f>
        <v>21.857142857142858</v>
      </c>
    </row>
    <row r="19" spans="1:10" ht="17.25" customHeight="1">
      <c r="A19" s="50"/>
      <c r="B19" s="24" t="s">
        <v>31</v>
      </c>
      <c r="C19" s="43" t="s">
        <v>26</v>
      </c>
      <c r="D19" s="36" t="str">
        <f>'[1]ГАСТРОНОМИЯ, ВЫПЕЧКА'!$AA$11</f>
        <v>Хлеб ржано-пшеничный</v>
      </c>
      <c r="E19" s="35">
        <f>'[1]ГАСТРОНОМИЯ, ВЫПЕЧКА'!$AA$13</f>
        <v>30</v>
      </c>
      <c r="F19" s="31"/>
      <c r="G19" s="37">
        <f>'[1]ГАСТРОНОМИЯ, ВЫПЕЧКА'!$AC$31</f>
        <v>52.5</v>
      </c>
      <c r="H19" s="37">
        <f>'[1]ГАСТРОНОМИЯ, ВЫПЕЧКА'!$W$31</f>
        <v>1.5</v>
      </c>
      <c r="I19" s="37">
        <f>'[1]ГАСТРОНОМИЯ, ВЫПЕЧКА'!$Y$31</f>
        <v>1.05</v>
      </c>
      <c r="J19" s="37">
        <f>'[1]ГАСТРОНОМИЯ, ВЫПЕЧКА'!$AA$31</f>
        <v>10.050000000000001</v>
      </c>
    </row>
    <row r="20" spans="1:10">
      <c r="A20" s="51"/>
      <c r="B20" s="33"/>
      <c r="C20" s="26"/>
      <c r="D20" s="32"/>
      <c r="E20" s="29">
        <v>700</v>
      </c>
      <c r="F20" s="30">
        <v>75.52</v>
      </c>
      <c r="G20" s="34">
        <f>SUM(G13:G19)</f>
        <v>666.5349206349207</v>
      </c>
      <c r="H20" s="34">
        <f>SUM(H13:H19)</f>
        <v>26.24126984126984</v>
      </c>
      <c r="I20" s="34">
        <f>SUM(I13:I19)</f>
        <v>27.80142857142857</v>
      </c>
      <c r="J20" s="34">
        <f>SUM(J13:J19)</f>
        <v>81.240476190476187</v>
      </c>
    </row>
    <row r="21" spans="1:10" ht="15.75">
      <c r="A21" s="9"/>
      <c r="B21" s="12"/>
      <c r="C21" s="12"/>
      <c r="D21" s="3"/>
      <c r="E21" s="1"/>
      <c r="F21" s="11"/>
      <c r="G21" s="1"/>
      <c r="H21" s="2"/>
      <c r="I21" s="2"/>
      <c r="J21" s="2"/>
    </row>
    <row r="22" spans="1:10" ht="15.75">
      <c r="A22" s="9"/>
      <c r="B22" s="9"/>
      <c r="C22" s="4"/>
      <c r="D22" s="3"/>
      <c r="E22" s="5"/>
      <c r="F22" s="10"/>
      <c r="G22" s="6"/>
      <c r="H22" s="6"/>
      <c r="I22" s="6"/>
      <c r="J22" s="6"/>
    </row>
    <row r="23" spans="1:10" ht="15.75">
      <c r="A23" s="9"/>
      <c r="B23" s="9"/>
      <c r="C23" s="4"/>
      <c r="D23" s="3"/>
      <c r="E23" s="5"/>
      <c r="F23" s="10"/>
      <c r="G23" s="7"/>
      <c r="H23" s="7"/>
      <c r="I23" s="7"/>
      <c r="J23" s="7"/>
    </row>
    <row r="24" spans="1:10" ht="15.75">
      <c r="A24" s="9"/>
      <c r="B24" s="9"/>
      <c r="C24" s="4"/>
      <c r="D24" s="3"/>
      <c r="E24" s="5"/>
      <c r="F24" s="10"/>
      <c r="G24" s="8"/>
      <c r="H24" s="8"/>
      <c r="I24" s="8"/>
      <c r="J24" s="8"/>
    </row>
    <row r="25" spans="1:10">
      <c r="A25" s="9"/>
      <c r="B25" s="12"/>
      <c r="C25" s="12"/>
      <c r="D25" s="13"/>
      <c r="E25" s="14"/>
      <c r="F25" s="15"/>
      <c r="G25" s="1"/>
      <c r="H25" s="15"/>
      <c r="I25" s="15"/>
      <c r="J25" s="15"/>
    </row>
    <row r="26" spans="1:10">
      <c r="A26" s="9"/>
      <c r="B26" s="12"/>
      <c r="C26" s="12"/>
      <c r="D26" s="13"/>
      <c r="E26" s="16"/>
      <c r="F26" s="10"/>
      <c r="G26" s="16"/>
      <c r="H26" s="16"/>
      <c r="I26" s="16"/>
      <c r="J26" s="16"/>
    </row>
  </sheetData>
  <mergeCells count="3">
    <mergeCell ref="B1:D1"/>
    <mergeCell ref="A4:A11"/>
    <mergeCell ref="A13:A2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2022-09-23T04:51:22Z</dcterms:modified>
</cp:coreProperties>
</file>