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J4"/>
  <c r="I4"/>
  <c r="H4"/>
  <c r="G4"/>
  <c r="D4"/>
  <c r="J19" l="1"/>
  <c r="J17"/>
  <c r="I17"/>
  <c r="I19" s="1"/>
  <c r="H17"/>
  <c r="J16"/>
  <c r="I16"/>
  <c r="H16"/>
  <c r="J15"/>
  <c r="I15"/>
  <c r="H15"/>
  <c r="H19" s="1"/>
  <c r="G19"/>
  <c r="G17"/>
  <c r="G16"/>
  <c r="G15"/>
  <c r="J14"/>
  <c r="I14"/>
  <c r="H14"/>
  <c r="J13"/>
  <c r="I13"/>
  <c r="H13"/>
  <c r="G14"/>
  <c r="G13"/>
  <c r="E17" l="1"/>
  <c r="D17"/>
  <c r="E16"/>
  <c r="D16"/>
  <c r="E15"/>
  <c r="D15"/>
  <c r="E14"/>
  <c r="D14"/>
  <c r="E13"/>
  <c r="D13"/>
  <c r="J9"/>
  <c r="I9"/>
  <c r="H9"/>
  <c r="J8"/>
  <c r="I8"/>
  <c r="H8"/>
  <c r="J7"/>
  <c r="I7"/>
  <c r="H7"/>
  <c r="J6"/>
  <c r="I6"/>
  <c r="H6"/>
  <c r="J5"/>
  <c r="I5"/>
  <c r="H5"/>
  <c r="G9"/>
  <c r="G8"/>
  <c r="G7"/>
  <c r="G6"/>
  <c r="G5"/>
  <c r="G10"/>
  <c r="E9"/>
  <c r="D9"/>
  <c r="E8"/>
  <c r="D8"/>
  <c r="E6"/>
  <c r="D6"/>
  <c r="E5"/>
  <c r="D5"/>
  <c r="E4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<sst xmlns="http://schemas.openxmlformats.org/spreadsheetml/2006/main" count="43" uniqueCount="39">
  <si>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</si>
  <si>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</si>
  <si>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</si>
  <si>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</si>
  <si>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</si>
  <si>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</si>
  <si>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</si>
  <si>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</si>
  <si>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</si>
  <si>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</si>
  <si>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</si>
  <si>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</si>
  <si>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</si>
  <si>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</si>
  <si>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</si>
  <si>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</si>
  <si>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</si>
  <si>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</si>
  <si>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</si>
  <si>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</si>
  <si>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</si>
  <si>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</si>
  <si>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</si>
  <si>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</si>
  <si>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</si>
  <si>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</si>
  <si>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</si>
  <si>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12.7-130</t>
  </si>
  <si>
    <t>5.6-200</t>
  </si>
  <si>
    <t xml:space="preserve">хлеб </t>
  </si>
  <si>
    <t>13.3-150</t>
  </si>
  <si>
    <t>Сок фруктовый в индивидуальной упаковке</t>
  </si>
  <si>
    <t>10.2-200</t>
  </si>
  <si>
    <t>12.6-240</t>
  </si>
  <si>
    <t>Кондитерское изделие (халва) в инд. упаковке</t>
  </si>
  <si>
    <t>сладкое</t>
  </si>
  <si>
    <t>3.2-60</t>
  </si>
  <si>
    <t>2.2-60</t>
  </si>
  <si>
    <t>Овощи натуральные соленые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</si>
</sst>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0" fillId="0" borderId="4" xfId="0" applyNumberForma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44852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 ht="15.75">
      <c r="A4" s="48" t="s">
        <v>21</v>
      </c>
      <c r="B4" s="21" t="s">
        <v>10</v>
      </c>
      <c r="C4" s="36" t="s">
        <v>36</v>
      </c>
      <c r="D4" s="43" t="str">
        <f>'[1]ФРУКТЫ, ОВОЩИ'!$E$177</f>
        <v>Салат из квашеной капусты с луком</v>
      </c>
      <c r="E4" s="37">
        <f>'[2]ФРУКТЫ, ОВОЩИ'!$E$138</f>
        <v>60</v>
      </c>
      <c r="F4" s="30"/>
      <c r="G4" s="6">
        <f>'[1]ФРУКТЫ, ОВОЩИ'!$G$198</f>
        <v>66.900000000000006</v>
      </c>
      <c r="H4" s="6">
        <f>'[1]ФРУКТЫ, ОВОЩИ'!$A$198</f>
        <v>0.9</v>
      </c>
      <c r="I4" s="6">
        <f>'[1]ФРУКТЫ, ОВОЩИ'!$C$198</f>
        <v>5.4</v>
      </c>
      <c r="J4" s="6">
        <f>'[1]ФРУКТЫ, ОВОЩИ'!$E$198</f>
        <v>2</v>
      </c>
    </row>
    <row r="5" spans="1:10">
      <c r="A5" s="49"/>
      <c r="B5" s="22" t="s">
        <v>9</v>
      </c>
      <c r="C5" s="39" t="s">
        <v>27</v>
      </c>
      <c r="D5" s="40" t="str">
        <f>'[2]МЯСО, РЫБА'!$E$260</f>
        <v>Печень говяжья по-строгановски</v>
      </c>
      <c r="E5" s="41" t="str">
        <f>'[2]МЯСО, РЫБА'!$E$263</f>
        <v>90/40</v>
      </c>
      <c r="F5" s="30"/>
      <c r="G5" s="38">
        <f>'[2]МЯСО, РЫБА'!$G$279</f>
        <v>195.7</v>
      </c>
      <c r="H5" s="38">
        <f>'[2]МЯСО, РЫБА'!$A$279</f>
        <v>13.1</v>
      </c>
      <c r="I5" s="38">
        <f>'[2]МЯСО, РЫБА'!$C$279</f>
        <v>11.2</v>
      </c>
      <c r="J5" s="38">
        <f>'[2]МЯСО, РЫБА'!$E$279</f>
        <v>5.82</v>
      </c>
    </row>
    <row r="6" spans="1:10">
      <c r="A6" s="49"/>
      <c r="B6" s="34" t="s">
        <v>11</v>
      </c>
      <c r="C6" s="36" t="s">
        <v>30</v>
      </c>
      <c r="D6" s="40" t="str">
        <f>[2]ГАРНИРЫ!$E$96</f>
        <v>Картофельное пюре</v>
      </c>
      <c r="E6" s="37">
        <f>[2]ГАРНИРЫ!$E$99</f>
        <v>150</v>
      </c>
      <c r="F6" s="30"/>
      <c r="G6" s="38">
        <f>[2]ГАРНИРЫ!$G$117</f>
        <v>137.19999999999999</v>
      </c>
      <c r="H6" s="38">
        <f>[2]ГАРНИРЫ!$A$117</f>
        <v>2</v>
      </c>
      <c r="I6" s="38">
        <f>[2]ГАРНИРЫ!$C$117</f>
        <v>5</v>
      </c>
      <c r="J6" s="38">
        <f>[2]ГАРНИРЫ!$E$117</f>
        <v>21</v>
      </c>
    </row>
    <row r="7" spans="1:10">
      <c r="A7" s="49"/>
      <c r="B7" s="21" t="s">
        <v>17</v>
      </c>
      <c r="C7" s="36"/>
      <c r="D7" s="40" t="s">
        <v>31</v>
      </c>
      <c r="E7" s="37">
        <v>200</v>
      </c>
      <c r="F7" s="30"/>
      <c r="G7" s="38">
        <f>[2]НАПИТКИ!$R$241</f>
        <v>24.888888888888889</v>
      </c>
      <c r="H7" s="38">
        <f>[2]НАПИТКИ!$L$241</f>
        <v>2</v>
      </c>
      <c r="I7" s="38">
        <f>[2]НАПИТКИ!$N$241</f>
        <v>0.16666666666666666</v>
      </c>
      <c r="J7" s="38">
        <f>[2]НАПИТКИ!$P$241</f>
        <v>3.7777777777777777</v>
      </c>
    </row>
    <row r="8" spans="1:10">
      <c r="A8" s="49"/>
      <c r="B8" s="33" t="s">
        <v>13</v>
      </c>
      <c r="C8" s="36" t="s">
        <v>18</v>
      </c>
      <c r="D8" s="40" t="str">
        <f>'[2]ГАСТРОНОМИЯ, ВЫПЕЧКА'!$E$52</f>
        <v>Хлеб пшеничный</v>
      </c>
      <c r="E8" s="37">
        <f>'[2]ГАСТРОНОМИЯ, ВЫПЕЧКА'!$E$54</f>
        <v>35</v>
      </c>
      <c r="F8" s="30"/>
      <c r="G8" s="38">
        <f>'[2]ГАСТРОНОМИЯ, ВЫПЕЧКА'!$G$72</f>
        <v>73</v>
      </c>
      <c r="H8" s="38">
        <f>'[2]ГАСТРОНОМИЯ, ВЫПЕЧКА'!$A$72</f>
        <v>0.3</v>
      </c>
      <c r="I8" s="38">
        <f>'[2]ГАСТРОНОМИЯ, ВЫПЕЧКА'!$C$72</f>
        <v>0.04</v>
      </c>
      <c r="J8" s="38">
        <f>'[2]ГАСТРОНОМИЯ, ВЫПЕЧКА'!$E$72</f>
        <v>17</v>
      </c>
    </row>
    <row r="9" spans="1:10">
      <c r="A9" s="49"/>
      <c r="B9" s="21" t="s">
        <v>13</v>
      </c>
      <c r="C9" s="36" t="s">
        <v>19</v>
      </c>
      <c r="D9" s="40" t="str">
        <f>'[2]ГАСТРОНОМИЯ, ВЫПЕЧКА'!$E$11</f>
        <v>Хлеб ржано-пшеничный</v>
      </c>
      <c r="E9" s="37">
        <f>'[2]ГАСТРОНОМИЯ, ВЫПЕЧКА'!$E$13</f>
        <v>20</v>
      </c>
      <c r="F9" s="30"/>
      <c r="G9" s="38">
        <f>'[2]ГАСТРОНОМИЯ, ВЫПЕЧКА'!$G$31</f>
        <v>35</v>
      </c>
      <c r="H9" s="38">
        <f>'[2]ГАСТРОНОМИЯ, ВЫПЕЧКА'!$A$31</f>
        <v>1</v>
      </c>
      <c r="I9" s="38">
        <f>'[2]ГАСТРОНОМИЯ, ВЫПЕЧКА'!$C$31</f>
        <v>0.7</v>
      </c>
      <c r="J9" s="38">
        <f>'[2]ГАСТРОНОМИЯ, ВЫПЕЧКА'!$E$31</f>
        <v>6.7</v>
      </c>
    </row>
    <row r="10" spans="1:10">
      <c r="A10" s="50"/>
      <c r="B10" s="21"/>
      <c r="C10" s="24"/>
      <c r="D10" s="25"/>
      <c r="E10" s="27">
        <v>540</v>
      </c>
      <c r="F10" s="28">
        <v>75.260000000000005</v>
      </c>
      <c r="G10" s="29">
        <f>SUM(G4:G9)</f>
        <v>532.68888888888887</v>
      </c>
      <c r="H10" s="29">
        <f>SUM(H4:H9)</f>
        <v>19.3</v>
      </c>
      <c r="I10" s="29">
        <f>SUM(I4:I9)</f>
        <v>22.506666666666668</v>
      </c>
      <c r="J10" s="29">
        <f>SUM(J4:J9)</f>
        <v>56.297777777777782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 ht="15.75">
      <c r="A12" s="35" t="s">
        <v>22</v>
      </c>
      <c r="B12" s="34" t="s">
        <v>10</v>
      </c>
      <c r="C12" s="4" t="s">
        <v>37</v>
      </c>
      <c r="D12" s="43" t="s">
        <v>38</v>
      </c>
      <c r="E12" s="5">
        <f>'[1]ФРУКТЫ, ОВОЩИ'!$E$96</f>
        <v>60</v>
      </c>
      <c r="F12" s="44"/>
      <c r="G12" s="6">
        <f>'[1]ФРУКТЫ, ОВОЩИ'!$G$114</f>
        <v>8</v>
      </c>
      <c r="H12" s="6">
        <f>'[1]ФРУКТЫ, ОВОЩИ'!$A$114</f>
        <v>0.5</v>
      </c>
      <c r="I12" s="6">
        <f>'[1]ФРУКТЫ, ОВОЩИ'!$C$114</f>
        <v>0.1</v>
      </c>
      <c r="J12" s="6">
        <f>'[1]ФРУКТЫ, ОВОЩИ'!$E$114</f>
        <v>1.4</v>
      </c>
    </row>
    <row r="13" spans="1:10">
      <c r="A13" s="51"/>
      <c r="B13" s="34" t="s">
        <v>25</v>
      </c>
      <c r="C13" s="36" t="s">
        <v>32</v>
      </c>
      <c r="D13" s="40" t="str">
        <f>[2]СУПЫ!$E$50</f>
        <v>Борщ с капустой и картофелем</v>
      </c>
      <c r="E13" s="37">
        <f>[2]СУПЫ!$E$53</f>
        <v>200</v>
      </c>
      <c r="F13" s="30"/>
      <c r="G13" s="42">
        <f>[2]СУПЫ!$G$71</f>
        <v>59</v>
      </c>
      <c r="H13" s="42">
        <f>[2]СУПЫ!$A$71</f>
        <v>1.4</v>
      </c>
      <c r="I13" s="42">
        <f>[2]СУПЫ!$C$71</f>
        <v>3.1</v>
      </c>
      <c r="J13" s="42">
        <f>[2]СУПЫ!$E$71</f>
        <v>6.2</v>
      </c>
    </row>
    <row r="14" spans="1:10">
      <c r="A14" s="51"/>
      <c r="B14" s="34" t="s">
        <v>26</v>
      </c>
      <c r="C14" s="39" t="s">
        <v>33</v>
      </c>
      <c r="D14" s="40" t="str">
        <f>'[2]МЯСО, РЫБА'!$E$220</f>
        <v>Рагу из птицы</v>
      </c>
      <c r="E14" s="41">
        <f>'[2]МЯСО, РЫБА'!$E$223</f>
        <v>240</v>
      </c>
      <c r="F14" s="30"/>
      <c r="G14" s="38">
        <f>'[2]МЯСО, РЫБА'!$G$238</f>
        <v>225.3</v>
      </c>
      <c r="H14" s="38">
        <f>'[2]МЯСО, РЫБА'!$A$238</f>
        <v>11</v>
      </c>
      <c r="I14" s="38">
        <f>'[2]МЯСО, РЫБА'!$C$238</f>
        <v>15.9</v>
      </c>
      <c r="J14" s="38">
        <f>'[2]МЯСО, РЫБА'!$E$238</f>
        <v>20.6</v>
      </c>
    </row>
    <row r="15" spans="1:10">
      <c r="A15" s="51"/>
      <c r="B15" s="34" t="s">
        <v>17</v>
      </c>
      <c r="C15" s="36" t="s">
        <v>28</v>
      </c>
      <c r="D15" s="40" t="str">
        <f>[2]НАПИТКИ!$P$220</f>
        <v>Сок фруктовый</v>
      </c>
      <c r="E15" s="37">
        <f>[2]НАПИТКИ!$P$223</f>
        <v>200</v>
      </c>
      <c r="F15" s="30"/>
      <c r="G15" s="38">
        <f>[2]НАПИТКИ!$R$241</f>
        <v>24.888888888888889</v>
      </c>
      <c r="H15" s="38">
        <f>[2]НАПИТКИ!$L$241</f>
        <v>2</v>
      </c>
      <c r="I15" s="38">
        <f>[2]НАПИТКИ!$N$241</f>
        <v>0.16666666666666666</v>
      </c>
      <c r="J15" s="38">
        <f>[2]НАПИТКИ!$P$241</f>
        <v>3.7777777777777777</v>
      </c>
    </row>
    <row r="16" spans="1:10">
      <c r="A16" s="51"/>
      <c r="B16" s="34" t="s">
        <v>29</v>
      </c>
      <c r="C16" s="36" t="s">
        <v>23</v>
      </c>
      <c r="D16" s="40" t="str">
        <f>'[2]ГАСТРОНОМИЯ, ВЫПЕЧКА'!$AA$52</f>
        <v>Хлеб пшеничный</v>
      </c>
      <c r="E16" s="37">
        <f>'[2]ГАСТРОНОМИЯ, ВЫПЕЧКА'!$AA$54</f>
        <v>45</v>
      </c>
      <c r="F16" s="30"/>
      <c r="G16" s="38">
        <f>'[2]ГАСТРОНОМИЯ, ВЫПЕЧКА'!$AC$72</f>
        <v>93.857142857142861</v>
      </c>
      <c r="H16" s="38">
        <f>'[2]ГАСТРОНОМИЯ, ВЫПЕЧКА'!$W$72</f>
        <v>0.38571428571428573</v>
      </c>
      <c r="I16" s="38">
        <f>'[2]ГАСТРОНОМИЯ, ВЫПЕЧКА'!$Y$72</f>
        <v>5.1428571428571428E-2</v>
      </c>
      <c r="J16" s="38">
        <f>'[2]ГАСТРОНОМИЯ, ВЫПЕЧКА'!$AA$72</f>
        <v>21.857142857142858</v>
      </c>
    </row>
    <row r="17" spans="1:10" ht="17.25" customHeight="1">
      <c r="A17" s="51"/>
      <c r="B17" s="34" t="s">
        <v>29</v>
      </c>
      <c r="C17" s="36" t="s">
        <v>24</v>
      </c>
      <c r="D17" s="40" t="str">
        <f>'[2]ГАСТРОНОМИЯ, ВЫПЕЧКА'!$AA$11</f>
        <v>Хлеб ржано-пшеничный</v>
      </c>
      <c r="E17" s="37">
        <f>'[2]ГАСТРОНОМИЯ, ВЫПЕЧКА'!$AA$13</f>
        <v>30</v>
      </c>
      <c r="F17" s="30"/>
      <c r="G17" s="38">
        <f>'[2]ГАСТРОНОМИЯ, ВЫПЕЧКА'!$AC$31</f>
        <v>52.5</v>
      </c>
      <c r="H17" s="38">
        <f>'[2]ГАСТРОНОМИЯ, ВЫПЕЧКА'!$W$31</f>
        <v>1.5</v>
      </c>
      <c r="I17" s="38">
        <f>'[2]ГАСТРОНОМИЯ, ВЫПЕЧКА'!$Y$31</f>
        <v>1.05</v>
      </c>
      <c r="J17" s="38">
        <f>'[2]ГАСТРОНОМИЯ, ВЫПЕЧКА'!$AA$31</f>
        <v>10.050000000000001</v>
      </c>
    </row>
    <row r="18" spans="1:10">
      <c r="A18" s="51"/>
      <c r="B18" s="32" t="s">
        <v>35</v>
      </c>
      <c r="C18" s="36"/>
      <c r="D18" s="40" t="s">
        <v>34</v>
      </c>
      <c r="E18" s="37">
        <v>18</v>
      </c>
      <c r="F18" s="28"/>
      <c r="G18" s="38">
        <v>92.8</v>
      </c>
      <c r="H18" s="38">
        <v>2.0699999999999998</v>
      </c>
      <c r="I18" s="38">
        <v>5.4</v>
      </c>
      <c r="J18" s="38">
        <v>7.4</v>
      </c>
    </row>
    <row r="19" spans="1:10">
      <c r="A19" s="52"/>
      <c r="B19" s="32"/>
      <c r="C19" s="24"/>
      <c r="D19" s="31"/>
      <c r="E19" s="27">
        <v>700</v>
      </c>
      <c r="F19" s="28">
        <v>75.52</v>
      </c>
      <c r="G19" s="1">
        <f>SUM(G11:G18)</f>
        <v>556.34603174603171</v>
      </c>
      <c r="H19" s="1">
        <f>SUM(H11:H18)</f>
        <v>18.855714285714285</v>
      </c>
      <c r="I19" s="1">
        <f>SUM(I11:I18)</f>
        <v>25.768095238095242</v>
      </c>
      <c r="J19" s="1">
        <f>SUM(J11:J18)</f>
        <v>71.284920634920638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3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2022-10-19T05:01:32Z</dcterms:modified>
</cp:coreProperties>
</file>