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J21" s="1"/>
  <c r="I16"/>
  <c r="H16"/>
  <c r="J15"/>
  <c r="I15"/>
  <c r="I21" s="1"/>
  <c r="H15"/>
  <c r="J14"/>
  <c r="I14"/>
  <c r="H14"/>
  <c r="J13"/>
  <c r="I13"/>
  <c r="H13"/>
  <c r="H21" s="1"/>
  <c r="G19"/>
  <c r="G18"/>
  <c r="G17"/>
  <c r="G16"/>
  <c r="G21" s="1"/>
  <c r="G15"/>
  <c r="G14"/>
  <c r="G13"/>
  <c r="E19"/>
  <c r="D19"/>
  <c r="E18"/>
  <c r="D18"/>
  <c r="E17"/>
  <c r="D17"/>
  <c r="E16"/>
  <c r="D16"/>
  <c r="E15"/>
  <c r="E14"/>
  <c r="D14"/>
  <c r="E13"/>
  <c r="D13"/>
  <c r="J10"/>
  <c r="I10"/>
  <c r="H10"/>
  <c r="J9"/>
  <c r="I9"/>
  <c r="H9"/>
  <c r="J8"/>
  <c r="I8"/>
  <c r="H8"/>
  <c r="J7"/>
  <c r="J11" s="1"/>
  <c r="I7"/>
  <c r="H7"/>
  <c r="J6"/>
  <c r="I6"/>
  <c r="I11" s="1"/>
  <c r="H6"/>
  <c r="J5"/>
  <c r="I5"/>
  <c r="H5"/>
  <c r="J4"/>
  <c r="I4"/>
  <c r="H4"/>
  <c r="H11" s="1"/>
  <c r="G11"/>
  <c r="G10"/>
  <c r="G9"/>
  <c r="G8"/>
  <c r="G7"/>
  <c r="G6"/>
  <c r="G5"/>
  <c r="G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<sst xmlns="http://schemas.openxmlformats.org/spreadsheetml/2006/main" count="47" uniqueCount="42">
  <si>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</si>
  <si>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</si>
  <si>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</si>
  <si>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</si>
  <si>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</si>
  <si>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</si>
  <si>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</si>
  <si>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</si>
  <si>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</si>
  <si>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</si>
  <si>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</si>
  <si>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</si>
  <si>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</si>
  <si>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</si>
  <si>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</si>
  <si>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</si>
  <si>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</si>
  <si>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</si>
  <si>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</si>
  <si>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</si>
  <si>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</si>
  <si>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</si>
  <si>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</si>
  <si>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</si>
  <si>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</si>
  <si>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</si>
  <si>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</si>
  <si>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</si>
  <si>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</si>
  <si>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5.6-200</t>
  </si>
  <si>
    <t>1.1-100</t>
  </si>
  <si>
    <t>фрукты</t>
  </si>
  <si>
    <t xml:space="preserve">хлеб </t>
  </si>
  <si>
    <t>3.7-60</t>
  </si>
  <si>
    <t>8.1-150</t>
  </si>
  <si>
    <t>18.1-25</t>
  </si>
  <si>
    <t>сладкое</t>
  </si>
  <si>
    <t>10.1-200</t>
  </si>
  <si>
    <t>12.4-90</t>
  </si>
  <si>
    <t>Шницель мясной</t>
  </si>
  <si>
    <t>13.5-150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</si>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</sst>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44873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21" t="s">
        <v>10</v>
      </c>
      <c r="C4" s="4" t="s">
        <v>33</v>
      </c>
      <c r="D4" s="34" t="str">
        <f>'[1]ФРУКТЫ, ОВОЩИ'!$E$387</f>
        <v>Икра кабачковая консервированная</v>
      </c>
      <c r="E4" s="5">
        <f>'[1]ФРУКТЫ, ОВОЩИ'!$E$390</f>
        <v>60</v>
      </c>
      <c r="F4" s="26"/>
      <c r="G4" s="6">
        <f>'[1]ФРУКТЫ, ОВОЩИ'!$G$408</f>
        <v>58.2</v>
      </c>
      <c r="H4" s="6">
        <f>'[1]ФРУКТЫ, ОВОЩИ'!$A$408</f>
        <v>0.8</v>
      </c>
      <c r="I4" s="6">
        <f>'[1]ФРУКТЫ, ОВОЩИ'!$C$408</f>
        <v>4.2</v>
      </c>
      <c r="J4" s="6">
        <f>'[1]ФРУКТЫ, ОВОЩИ'!$E$408</f>
        <v>4.4000000000000004</v>
      </c>
    </row>
    <row r="5" spans="1:10">
      <c r="A5" s="46"/>
      <c r="B5" s="22" t="s">
        <v>9</v>
      </c>
      <c r="C5" s="5" t="s">
        <v>34</v>
      </c>
      <c r="D5" s="35" t="str">
        <f>'[1]ЯЙЦО, ТВОРОГ, КАШИ'!$E$11</f>
        <v>Омлет натуральный</v>
      </c>
      <c r="E5" s="5">
        <f>'[1]ЯЙЦО, ТВОРОГ, КАШИ'!$E$14</f>
        <v>150</v>
      </c>
      <c r="F5" s="26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>
      <c r="A6" s="46"/>
      <c r="B6" s="21" t="s">
        <v>17</v>
      </c>
      <c r="C6" s="4" t="s">
        <v>20</v>
      </c>
      <c r="D6" s="35" t="str">
        <f>[1]НАПИТКИ!$P$11</f>
        <v>Чай с сахаром</v>
      </c>
      <c r="E6" s="5">
        <f>[1]НАПИТКИ!$P$14</f>
        <v>200</v>
      </c>
      <c r="F6" s="26"/>
      <c r="G6" s="6">
        <f>[1]НАПИТКИ!$R$29</f>
        <v>62.239999999999995</v>
      </c>
      <c r="H6" s="6">
        <f>[1]НАПИТКИ!$L$29</f>
        <v>0.15999999999999998</v>
      </c>
      <c r="I6" s="6">
        <f>[1]НАПИТКИ!$N$29</f>
        <v>0</v>
      </c>
      <c r="J6" s="6">
        <f>[1]НАПИТКИ!$P$29</f>
        <v>15.440000000000001</v>
      </c>
    </row>
    <row r="7" spans="1:10">
      <c r="A7" s="46"/>
      <c r="B7" s="21" t="s">
        <v>31</v>
      </c>
      <c r="C7" s="4" t="s">
        <v>30</v>
      </c>
      <c r="D7" s="34" t="str">
        <f>'[1]ФРУКТЫ, ОВОЩИ'!$P$11</f>
        <v>Фрукты свежие (яблоки)</v>
      </c>
      <c r="E7" s="5">
        <f>'[1]ФРУКТЫ, ОВОЩИ'!$E$14</f>
        <v>100</v>
      </c>
      <c r="F7" s="26"/>
      <c r="G7" s="6">
        <f>'[1]ФРУКТЫ, ОВОЩИ'!$G$27</f>
        <v>45</v>
      </c>
      <c r="H7" s="6">
        <f>'[1]ФРУКТЫ, ОВОЩИ'!$A$27</f>
        <v>0.4</v>
      </c>
      <c r="I7" s="6">
        <f>'[1]ФРУКТЫ, ОВОЩИ'!$C$27</f>
        <v>0.4</v>
      </c>
      <c r="J7" s="6">
        <f>'[1]ФРУКТЫ, ОВОЩИ'!$E$27</f>
        <v>10.4</v>
      </c>
    </row>
    <row r="8" spans="1:10">
      <c r="A8" s="46"/>
      <c r="B8" s="23" t="s">
        <v>13</v>
      </c>
      <c r="C8" s="4" t="s">
        <v>18</v>
      </c>
      <c r="D8" s="34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6"/>
      <c r="B9" s="21" t="s">
        <v>13</v>
      </c>
      <c r="C9" s="4" t="s">
        <v>19</v>
      </c>
      <c r="D9" s="34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6"/>
      <c r="B10" s="21" t="s">
        <v>36</v>
      </c>
      <c r="C10" s="4" t="s">
        <v>35</v>
      </c>
      <c r="D10" s="34" t="str">
        <f>'[1]ГАСТРОНОМИЯ, ВЫПЕЧКА'!$E$223</f>
        <v>Кондитерское изделие (печенье сахарное)</v>
      </c>
      <c r="E10" s="5">
        <f>'[1]ГАСТРОНОМИЯ, ВЫПЕЧКА'!$E$226</f>
        <v>25</v>
      </c>
      <c r="F10" s="26"/>
      <c r="G10" s="6">
        <f>'[1]ГАСТРОНОМИЯ, ВЫПЕЧКА'!$G$244</f>
        <v>68.3</v>
      </c>
      <c r="H10" s="6">
        <f>'[1]ГАСТРОНОМИЯ, ВЫПЕЧКА'!$A$244</f>
        <v>1.6</v>
      </c>
      <c r="I10" s="6">
        <f>'[1]ГАСТРОНОМИЯ, ВЫПЕЧКА'!$C$244</f>
        <v>2</v>
      </c>
      <c r="J10" s="6">
        <f>'[1]ГАСТРОНОМИЯ, ВЫПЕЧКА'!$E$244</f>
        <v>11</v>
      </c>
    </row>
    <row r="11" spans="1:10">
      <c r="A11" s="47"/>
      <c r="B11" s="21"/>
      <c r="C11" s="27"/>
      <c r="D11" s="28"/>
      <c r="E11" s="29">
        <v>510</v>
      </c>
      <c r="F11" s="30">
        <v>75.260000000000005</v>
      </c>
      <c r="G11" s="37">
        <f>SUM(G4:G9)</f>
        <v>425.74</v>
      </c>
      <c r="H11" s="37">
        <f>SUM(H4:H9)</f>
        <v>12.060000000000002</v>
      </c>
      <c r="I11" s="37">
        <f t="shared" ref="I11:J11" si="0">SUM(I4:I9)</f>
        <v>16.54</v>
      </c>
      <c r="J11" s="37">
        <f t="shared" si="0"/>
        <v>56.675294117647063</v>
      </c>
    </row>
    <row r="12" spans="1:10">
      <c r="A12" s="21"/>
      <c r="B12" s="21"/>
      <c r="C12" s="27"/>
      <c r="D12" s="28"/>
      <c r="E12" s="31"/>
      <c r="F12" s="26"/>
      <c r="G12" s="32"/>
      <c r="H12" s="32"/>
      <c r="I12" s="32"/>
      <c r="J12" s="32"/>
    </row>
    <row r="13" spans="1:10">
      <c r="A13" s="45" t="s">
        <v>23</v>
      </c>
      <c r="B13" s="24" t="s">
        <v>10</v>
      </c>
      <c r="C13" s="4" t="s">
        <v>28</v>
      </c>
      <c r="D13" s="38" t="str">
        <f>'[1]ФРУКТЫ, ОВОЩИ'!$E$219</f>
        <v>Салат из свежих огурцов</v>
      </c>
      <c r="E13" s="5">
        <f>'[1]ФРУКТЫ, ОВОЩИ'!$E$222</f>
        <v>60</v>
      </c>
      <c r="F13" s="30"/>
      <c r="G13" s="6">
        <f>'[1]ФРУКТЫ, ОВОЩИ'!$G$240</f>
        <v>56.3</v>
      </c>
      <c r="H13" s="6">
        <f>'[1]ФРУКТЫ, ОВОЩИ'!$A$240</f>
        <v>0.5</v>
      </c>
      <c r="I13" s="6">
        <f>'[1]ФРУКТЫ, ОВОЩИ'!$C$240</f>
        <v>4.4000000000000004</v>
      </c>
      <c r="J13" s="6">
        <f>'[1]ФРУКТЫ, ОВОЩИ'!$E$240</f>
        <v>1.4</v>
      </c>
    </row>
    <row r="14" spans="1:10">
      <c r="A14" s="46"/>
      <c r="B14" s="24" t="s">
        <v>26</v>
      </c>
      <c r="C14" s="4" t="s">
        <v>37</v>
      </c>
      <c r="D14" s="35" t="str">
        <f>[1]СУПЫ!$E$11</f>
        <v>Свекольник</v>
      </c>
      <c r="E14" s="5">
        <f>[1]СУПЫ!$E$14</f>
        <v>200</v>
      </c>
      <c r="F14" s="26"/>
      <c r="G14" s="8">
        <f>[1]СУПЫ!$G$30</f>
        <v>81.12</v>
      </c>
      <c r="H14" s="8">
        <f>[1]СУПЫ!$A$30</f>
        <v>1.8</v>
      </c>
      <c r="I14" s="8">
        <f>[1]СУПЫ!$C$30</f>
        <v>4.0999999999999996</v>
      </c>
      <c r="J14" s="8">
        <f>[1]СУПЫ!$E$30</f>
        <v>9.3000000000000007</v>
      </c>
    </row>
    <row r="15" spans="1:10">
      <c r="A15" s="46"/>
      <c r="B15" s="24" t="s">
        <v>27</v>
      </c>
      <c r="C15" s="4" t="s">
        <v>38</v>
      </c>
      <c r="D15" s="35" t="s">
        <v>39</v>
      </c>
      <c r="E15" s="5">
        <f>'[1]МЯСО, РЫБА'!$E$140</f>
        <v>90</v>
      </c>
      <c r="F15" s="26"/>
      <c r="G15" s="36">
        <f>'[1]МЯСО, РЫБА'!$G$156</f>
        <v>205</v>
      </c>
      <c r="H15" s="36">
        <f>'[1]МЯСО, РЫБА'!$A$156</f>
        <v>10.4</v>
      </c>
      <c r="I15" s="36">
        <f>'[1]МЯСО, РЫБА'!$C$156</f>
        <v>9.5</v>
      </c>
      <c r="J15" s="36">
        <f>'[1]МЯСО, РЫБА'!$E$156</f>
        <v>17.7</v>
      </c>
    </row>
    <row r="16" spans="1:10">
      <c r="A16" s="46"/>
      <c r="B16" s="24" t="s">
        <v>11</v>
      </c>
      <c r="C16" s="39" t="s">
        <v>40</v>
      </c>
      <c r="D16" s="40" t="str">
        <f>[1]ГАРНИРЫ!$E$182</f>
        <v>Рагу из овощей</v>
      </c>
      <c r="E16" s="41">
        <f>[1]ГАРНИРЫ!$E$185</f>
        <v>150</v>
      </c>
      <c r="F16" s="26"/>
      <c r="G16" s="8">
        <f>[1]ГАРНИРЫ!$G$205</f>
        <v>159</v>
      </c>
      <c r="H16" s="8">
        <f>[1]ГАРНИРЫ!$A$205</f>
        <v>2.2999999999999998</v>
      </c>
      <c r="I16" s="8">
        <f>[1]ГАРНИРЫ!$C$205</f>
        <v>7</v>
      </c>
      <c r="J16" s="8">
        <f>[1]ГАРНИРЫ!$E$205</f>
        <v>19.399999999999999</v>
      </c>
    </row>
    <row r="17" spans="1:10">
      <c r="A17" s="46"/>
      <c r="B17" s="24" t="s">
        <v>17</v>
      </c>
      <c r="C17" s="4" t="s">
        <v>29</v>
      </c>
      <c r="D17" s="34" t="str">
        <f>[1]НАПИТКИ!$P$220</f>
        <v>Сок фруктовый</v>
      </c>
      <c r="E17" s="5">
        <f>[1]НАПИТКИ!$P$223</f>
        <v>200</v>
      </c>
      <c r="F17" s="26"/>
      <c r="G17" s="6">
        <f>[1]НАПИТКИ!$R$241</f>
        <v>24.888888888888889</v>
      </c>
      <c r="H17" s="6">
        <f>[1]НАПИТКИ!$L$241</f>
        <v>2</v>
      </c>
      <c r="I17" s="6">
        <f>[1]НАПИТКИ!$N$241</f>
        <v>0.16666666666666666</v>
      </c>
      <c r="J17" s="6">
        <f>[1]НАПИТКИ!$P$241</f>
        <v>3.7777777777777777</v>
      </c>
    </row>
    <row r="18" spans="1:10">
      <c r="A18" s="46"/>
      <c r="B18" s="24" t="s">
        <v>32</v>
      </c>
      <c r="C18" s="4" t="s">
        <v>24</v>
      </c>
      <c r="D18" s="34" t="str">
        <f>'[1]ГАСТРОНОМИЯ, ВЫПЕЧКА'!$AA$52</f>
        <v>Хлеб пшеничный</v>
      </c>
      <c r="E18" s="5">
        <f>'[1]ГАСТРОНОМИЯ, ВЫПЕЧКА'!$AA$54</f>
        <v>45</v>
      </c>
      <c r="F18" s="26"/>
      <c r="G18" s="6">
        <f>'[1]ГАСТРОНОМИЯ, ВЫПЕЧКА'!$AC$72</f>
        <v>93.857142857142861</v>
      </c>
      <c r="H18" s="6">
        <f>'[1]ГАСТРОНОМИЯ, ВЫПЕЧКА'!$W$72</f>
        <v>0.38571428571428573</v>
      </c>
      <c r="I18" s="6">
        <f>'[1]ГАСТРОНОМИЯ, ВЫПЕЧКА'!$Y$72</f>
        <v>5.1428571428571428E-2</v>
      </c>
      <c r="J18" s="6">
        <f>'[1]ГАСТРОНОМИЯ, ВЫПЕЧКА'!$AA$72</f>
        <v>21.857142857142858</v>
      </c>
    </row>
    <row r="19" spans="1:10" ht="17.25" customHeight="1">
      <c r="A19" s="46"/>
      <c r="B19" s="24" t="s">
        <v>32</v>
      </c>
      <c r="C19" s="4" t="s">
        <v>25</v>
      </c>
      <c r="D19" s="34" t="str">
        <f>'[1]ГАСТРОНОМИЯ, ВЫПЕЧКА'!$AA$11</f>
        <v>Хлеб ржано-пшеничный</v>
      </c>
      <c r="E19" s="5">
        <f>'[1]ГАСТРОНОМИЯ, ВЫПЕЧКА'!$AA$13</f>
        <v>30</v>
      </c>
      <c r="F19" s="26"/>
      <c r="G19" s="6">
        <f>'[1]ГАСТРОНОМИЯ, ВЫПЕЧКА'!$AC$31</f>
        <v>52.5</v>
      </c>
      <c r="H19" s="6">
        <f>'[1]ГАСТРОНОМИЯ, ВЫПЕЧКА'!$W$31</f>
        <v>1.5</v>
      </c>
      <c r="I19" s="6">
        <f>'[1]ГАСТРОНОМИЯ, ВЫПЕЧКА'!$Y$31</f>
        <v>1.05</v>
      </c>
      <c r="J19" s="6">
        <f>'[1]ГАСТРОНОМИЯ, ВЫПЕЧКА'!$AA$31</f>
        <v>10.050000000000001</v>
      </c>
    </row>
    <row r="20" spans="1:10">
      <c r="A20" s="46"/>
      <c r="B20" s="25" t="s">
        <v>36</v>
      </c>
      <c r="C20" s="4"/>
      <c r="D20" s="34" t="s">
        <v>41</v>
      </c>
      <c r="E20" s="5">
        <v>18</v>
      </c>
      <c r="F20" s="30"/>
      <c r="G20" s="6">
        <v>92.8</v>
      </c>
      <c r="H20" s="6">
        <v>2.0699999999999998</v>
      </c>
      <c r="I20" s="6">
        <v>5.4</v>
      </c>
      <c r="J20" s="6">
        <v>7.4</v>
      </c>
    </row>
    <row r="21" spans="1:10">
      <c r="A21" s="47"/>
      <c r="B21" s="25"/>
      <c r="C21" s="27"/>
      <c r="D21" s="33"/>
      <c r="E21" s="29">
        <v>700</v>
      </c>
      <c r="F21" s="30">
        <v>75.52</v>
      </c>
      <c r="G21" s="37">
        <f>SUM(G13:G19)</f>
        <v>672.66603174603176</v>
      </c>
      <c r="H21" s="37">
        <f>SUM(H13:H19)</f>
        <v>18.885714285714286</v>
      </c>
      <c r="I21" s="37">
        <f>SUM(I13:I19)</f>
        <v>26.268095238095238</v>
      </c>
      <c r="J21" s="37">
        <f>SUM(J13:J19)</f>
        <v>83.484920634920627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2022-11-08T04:56:30Z</dcterms:modified>
</cp:coreProperties>
</file>