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6"/>
  <c r="J21" s="1"/>
  <c r="I16"/>
  <c r="H16"/>
  <c r="J15"/>
  <c r="I15"/>
  <c r="I21" s="1"/>
  <c r="H15"/>
  <c r="J14"/>
  <c r="I14"/>
  <c r="H14"/>
  <c r="J13"/>
  <c r="I13"/>
  <c r="H13"/>
  <c r="H21" s="1"/>
  <c r="G20"/>
  <c r="G19"/>
  <c r="G18"/>
  <c r="G16"/>
  <c r="G15"/>
  <c r="G14"/>
  <c r="G13"/>
  <c r="E19"/>
  <c r="D19"/>
  <c r="E18"/>
  <c r="D18"/>
  <c r="E16"/>
  <c r="D16"/>
  <c r="E15"/>
  <c r="D15"/>
  <c r="E14"/>
  <c r="D14"/>
  <c r="E13"/>
  <c r="D13"/>
  <c r="J9" l="1"/>
  <c r="J11" s="1"/>
  <c r="I9"/>
  <c r="H9"/>
  <c r="J8"/>
  <c r="I8"/>
  <c r="I11" s="1"/>
  <c r="H8"/>
  <c r="H11" s="1"/>
  <c r="G11"/>
  <c r="G9"/>
  <c r="G8"/>
  <c r="J7"/>
  <c r="I7"/>
  <c r="H7"/>
  <c r="J6"/>
  <c r="I6"/>
  <c r="H6"/>
  <c r="J5"/>
  <c r="I5"/>
  <c r="H5"/>
  <c r="J4"/>
  <c r="I4"/>
  <c r="H4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<sst xmlns="http://schemas.openxmlformats.org/spreadsheetml/2006/main" count="48" uniqueCount="44">
  <si>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</si>
  <si>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</si>
  <si>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</si>
  <si>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</si>
  <si>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</si>
  <si>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</si>
  <si>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</si>
  <si>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</si>
  <si>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</si>
  <si>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</si>
  <si>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</si>
  <si>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</si>
  <si>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</si>
  <si>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</si>
  <si>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</si>
  <si>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</si>
  <si>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</si>
  <si>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</si>
  <si>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</si>
  <si>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</si>
  <si>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</si>
  <si>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</si>
  <si>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</si>
  <si>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</si>
  <si>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</si>
  <si>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</si>
  <si>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</si>
  <si>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</si>
  <si>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</si>
  <si>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1.1-100</t>
  </si>
  <si>
    <t>фрукты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</si>
  <si>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</si>
  <si>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</si>
  <si>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</si>
  <si>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</si>
  <si>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</si>
  <si>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</si>
  <si>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</si>
  <si>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</si>
  <si>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</si>
  <si>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</si>
  <si>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хлеб бел.</t>
  </si>
  <si>
    <t>хлеб черн.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</si>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</sst>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44879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38" t="s">
        <v>1</v>
      </c>
      <c r="B3" s="38" t="s">
        <v>2</v>
      </c>
      <c r="C3" s="20" t="s">
        <v>14</v>
      </c>
      <c r="D3" s="38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31" t="s">
        <v>10</v>
      </c>
      <c r="C4" s="22" t="s">
        <v>31</v>
      </c>
      <c r="D4" s="30" t="str">
        <f>'[1]ЯЙЦО, ТВОРОГ, КАШИ'!$E$139</f>
        <v>Яйцо отварное</v>
      </c>
      <c r="E4" s="21">
        <f>'[1]ЯЙЦО, ТВОРОГ, КАШИ'!$E$142</f>
        <v>50</v>
      </c>
      <c r="F4" s="29"/>
      <c r="G4" s="24">
        <f>'[1]ЯЙЦО, ТВОРОГ, КАШИ'!$G$160</f>
        <v>75.2</v>
      </c>
      <c r="H4" s="24">
        <f>'[1]ЯЙЦО, ТВОРОГ, КАШИ'!$A$160</f>
        <v>6.1</v>
      </c>
      <c r="I4" s="24">
        <f>'[1]ЯЙЦО, ТВОРОГ, КАШИ'!$C$160</f>
        <v>5.5</v>
      </c>
      <c r="J4" s="24">
        <f>'[1]ЯЙЦО, ТВОРОГ, КАШИ'!$E$160</f>
        <v>0.3</v>
      </c>
    </row>
    <row r="5" spans="1:10">
      <c r="A5" s="46"/>
      <c r="B5" s="40" t="s">
        <v>9</v>
      </c>
      <c r="C5" s="21" t="s">
        <v>32</v>
      </c>
      <c r="D5" s="30" t="str">
        <f>'[1]ЯЙЦО, ТВОРОГ, КАШИ'!$E$182</f>
        <v>Каша манная молочная жидкая</v>
      </c>
      <c r="E5" s="21">
        <f>'[1]ЯЙЦО, ТВОРОГ, КАШИ'!$E$185</f>
        <v>200</v>
      </c>
      <c r="F5" s="29"/>
      <c r="G5" s="34">
        <f>'[1]ЯЙЦО, ТВОРОГ, КАШИ'!$G$201</f>
        <v>150.19999999999999</v>
      </c>
      <c r="H5" s="34">
        <f>'[1]ЯЙЦО, ТВОРОГ, КАШИ'!$A$201</f>
        <v>7.1</v>
      </c>
      <c r="I5" s="34">
        <f>'[1]ЯЙЦО, ТВОРОГ, КАШИ'!$C$201</f>
        <v>10.72</v>
      </c>
      <c r="J5" s="34">
        <f>'[1]ЯЙЦО, ТВОРОГ, КАШИ'!$E$201</f>
        <v>18.899999999999999</v>
      </c>
    </row>
    <row r="6" spans="1:10">
      <c r="A6" s="46"/>
      <c r="B6" s="31" t="s">
        <v>17</v>
      </c>
      <c r="C6" s="22" t="s">
        <v>20</v>
      </c>
      <c r="D6" s="35" t="str">
        <f>[1]НАПИТКИ!$P$11</f>
        <v>Чай с сахаром</v>
      </c>
      <c r="E6" s="21">
        <f>[1]НАПИТКИ!$P$14</f>
        <v>200</v>
      </c>
      <c r="F6" s="29"/>
      <c r="G6" s="24">
        <f>[1]НАПИТКИ!$R$29</f>
        <v>62.239999999999995</v>
      </c>
      <c r="H6" s="24">
        <f>[1]НАПИТКИ!$L$29</f>
        <v>0.15999999999999998</v>
      </c>
      <c r="I6" s="24">
        <f>[1]НАПИТКИ!$N$29</f>
        <v>0</v>
      </c>
      <c r="J6" s="24">
        <f>[1]НАПИТКИ!$P$29</f>
        <v>15.440000000000001</v>
      </c>
    </row>
    <row r="7" spans="1:10">
      <c r="A7" s="46"/>
      <c r="B7" s="31" t="s">
        <v>30</v>
      </c>
      <c r="C7" s="22" t="s">
        <v>29</v>
      </c>
      <c r="D7" s="30" t="str">
        <f>'[1]ФРУКТЫ, ОВОЩИ'!$P$11</f>
        <v>Фрукты свежие (яблоки)</v>
      </c>
      <c r="E7" s="21">
        <f>'[1]ФРУКТЫ, ОВОЩИ'!$E$14</f>
        <v>100</v>
      </c>
      <c r="F7" s="29"/>
      <c r="G7" s="24">
        <f>'[1]ФРУКТЫ, ОВОЩИ'!$G$27</f>
        <v>45</v>
      </c>
      <c r="H7" s="24">
        <f>'[1]ФРУКТЫ, ОВОЩИ'!$A$27</f>
        <v>0.4</v>
      </c>
      <c r="I7" s="24">
        <f>'[1]ФРУКТЫ, ОВОЩИ'!$C$27</f>
        <v>0.4</v>
      </c>
      <c r="J7" s="24">
        <f>'[1]ФРУКТЫ, ОВОЩИ'!$E$27</f>
        <v>10.4</v>
      </c>
    </row>
    <row r="8" spans="1:10">
      <c r="A8" s="46"/>
      <c r="B8" s="41" t="s">
        <v>13</v>
      </c>
      <c r="C8" s="22" t="s">
        <v>18</v>
      </c>
      <c r="D8" s="30" t="str">
        <f>'[1]ГАСТРОНОМИЯ, ВЫПЕЧКА'!$E$52</f>
        <v>Хлеб пшеничный</v>
      </c>
      <c r="E8" s="21">
        <f>'[1]ГАСТРОНОМИЯ, ВЫПЕЧКА'!$E$54</f>
        <v>35</v>
      </c>
      <c r="F8" s="29"/>
      <c r="G8" s="24">
        <f>'[1]ГАСТРОНОМИЯ, ВЫПЕЧКА'!$G$72</f>
        <v>73</v>
      </c>
      <c r="H8" s="24">
        <f>'[1]ГАСТРОНОМИЯ, ВЫПЕЧКА'!$A$72</f>
        <v>0.3</v>
      </c>
      <c r="I8" s="24">
        <f>'[1]ГАСТРОНОМИЯ, ВЫПЕЧКА'!$C$72</f>
        <v>0.04</v>
      </c>
      <c r="J8" s="24">
        <f>'[1]ГАСТРОНОМИЯ, ВЫПЕЧКА'!$E$72</f>
        <v>17</v>
      </c>
    </row>
    <row r="9" spans="1:10">
      <c r="A9" s="46"/>
      <c r="B9" s="31" t="s">
        <v>13</v>
      </c>
      <c r="C9" s="22" t="s">
        <v>19</v>
      </c>
      <c r="D9" s="30" t="str">
        <f>'[1]ГАСТРОНОМИЯ, ВЫПЕЧКА'!$E$11</f>
        <v>Хлеб ржано-пшеничный</v>
      </c>
      <c r="E9" s="21">
        <f>'[1]ГАСТРОНОМИЯ, ВЫПЕЧКА'!$E$13</f>
        <v>20</v>
      </c>
      <c r="F9" s="29"/>
      <c r="G9" s="24">
        <f>'[1]ГАСТРОНОМИЯ, ВЫПЕЧКА'!$G$31</f>
        <v>35</v>
      </c>
      <c r="H9" s="24">
        <f>'[1]ГАСТРОНОМИЯ, ВЫПЕЧКА'!$A$31</f>
        <v>1</v>
      </c>
      <c r="I9" s="24">
        <f>'[1]ГАСТРОНОМИЯ, ВЫПЕЧКА'!$C$31</f>
        <v>0.7</v>
      </c>
      <c r="J9" s="24">
        <f>'[1]ГАСТРОНОМИЯ, ВЫПЕЧКА'!$E$31</f>
        <v>6.7</v>
      </c>
    </row>
    <row r="10" spans="1:10" ht="16.5" customHeight="1">
      <c r="A10" s="46"/>
      <c r="B10" s="31" t="s">
        <v>17</v>
      </c>
      <c r="C10" s="22"/>
      <c r="D10" s="30" t="s">
        <v>33</v>
      </c>
      <c r="E10" s="21">
        <v>200</v>
      </c>
      <c r="F10" s="29"/>
      <c r="G10" s="24">
        <v>108</v>
      </c>
      <c r="H10" s="24">
        <v>10</v>
      </c>
      <c r="I10" s="24">
        <v>5</v>
      </c>
      <c r="J10" s="24">
        <v>7</v>
      </c>
    </row>
    <row r="11" spans="1:10">
      <c r="A11" s="47"/>
      <c r="B11" s="31"/>
      <c r="C11" s="22"/>
      <c r="D11" s="30"/>
      <c r="E11" s="25">
        <v>550</v>
      </c>
      <c r="F11" s="26">
        <v>75.260000000000005</v>
      </c>
      <c r="G11" s="27">
        <f>SUM(G2:G9)</f>
        <v>440.64</v>
      </c>
      <c r="H11" s="27">
        <f>SUM(H2:H9)</f>
        <v>15.06</v>
      </c>
      <c r="I11" s="27">
        <f>SUM(I2:I9)</f>
        <v>17.359999999999996</v>
      </c>
      <c r="J11" s="27">
        <f>SUM(J2:J9)</f>
        <v>68.739999999999995</v>
      </c>
    </row>
    <row r="12" spans="1:10">
      <c r="A12" s="31"/>
      <c r="B12" s="31"/>
      <c r="C12" s="22"/>
      <c r="D12" s="30"/>
      <c r="E12" s="21"/>
      <c r="F12" s="29"/>
      <c r="G12" s="24"/>
      <c r="H12" s="24"/>
      <c r="I12" s="24"/>
      <c r="J12" s="24"/>
    </row>
    <row r="13" spans="1:10">
      <c r="A13" s="48" t="s">
        <v>23</v>
      </c>
      <c r="B13" s="32" t="s">
        <v>10</v>
      </c>
      <c r="C13" s="22" t="s">
        <v>28</v>
      </c>
      <c r="D13" s="30" t="str">
        <f>'[1]ФРУКТЫ, ОВОЩИ'!$E$219</f>
        <v>Салат из свежих огурцов</v>
      </c>
      <c r="E13" s="21">
        <f>'[1]ФРУКТЫ, ОВОЩИ'!$E$222</f>
        <v>60</v>
      </c>
      <c r="F13" s="26"/>
      <c r="G13" s="24">
        <f>'[1]ФРУКТЫ, ОВОЩИ'!$G$240</f>
        <v>56.3</v>
      </c>
      <c r="H13" s="24">
        <f>'[1]ФРУКТЫ, ОВОЩИ'!$A$240</f>
        <v>0.5</v>
      </c>
      <c r="I13" s="24">
        <f>'[1]ФРУКТЫ, ОВОЩИ'!$C$240</f>
        <v>4.4000000000000004</v>
      </c>
      <c r="J13" s="24">
        <f>'[1]ФРУКТЫ, ОВОЩИ'!$E$240</f>
        <v>1.4</v>
      </c>
    </row>
    <row r="14" spans="1:10">
      <c r="A14" s="49"/>
      <c r="B14" s="31" t="s">
        <v>26</v>
      </c>
      <c r="C14" s="22" t="s">
        <v>34</v>
      </c>
      <c r="D14" s="35" t="str">
        <f>[1]СУПЫ!$E$176</f>
        <v>Суп из овощей</v>
      </c>
      <c r="E14" s="21">
        <f>[1]СУПЫ!$E$179</f>
        <v>200</v>
      </c>
      <c r="F14" s="29"/>
      <c r="G14" s="36">
        <f>[1]СУПЫ!$G$197</f>
        <v>87.6</v>
      </c>
      <c r="H14" s="36">
        <f>[1]СУПЫ!$A$197</f>
        <v>1.7</v>
      </c>
      <c r="I14" s="36">
        <f>[1]СУПЫ!$C$197</f>
        <v>4.9000000000000004</v>
      </c>
      <c r="J14" s="36">
        <f>[1]СУПЫ!$E$197</f>
        <v>9</v>
      </c>
    </row>
    <row r="15" spans="1:10">
      <c r="A15" s="49"/>
      <c r="B15" s="31" t="s">
        <v>27</v>
      </c>
      <c r="C15" s="23" t="s">
        <v>35</v>
      </c>
      <c r="D15" s="37" t="str">
        <f>'[1]МЯСО, РЫБА'!$E$52</f>
        <v>Котлеты рыбные любительские</v>
      </c>
      <c r="E15" s="28">
        <f>'[1]МЯСО, РЫБА'!$E$55</f>
        <v>90</v>
      </c>
      <c r="F15" s="29"/>
      <c r="G15" s="36">
        <f>'[1]МЯСО, РЫБА'!$G$71</f>
        <v>151.30000000000001</v>
      </c>
      <c r="H15" s="36">
        <f>'[1]МЯСО, РЫБА'!$A$71</f>
        <v>10.9</v>
      </c>
      <c r="I15" s="36">
        <f>'[1]МЯСО, РЫБА'!$C$71</f>
        <v>8.8000000000000007</v>
      </c>
      <c r="J15" s="36">
        <f>'[1]МЯСО, РЫБА'!$E$71</f>
        <v>7</v>
      </c>
    </row>
    <row r="16" spans="1:10">
      <c r="A16" s="49"/>
      <c r="B16" s="31" t="s">
        <v>11</v>
      </c>
      <c r="C16" s="22" t="s">
        <v>36</v>
      </c>
      <c r="D16" s="35" t="str">
        <f>[1]ГАРНИРЫ!$E$11</f>
        <v>Рис отварной</v>
      </c>
      <c r="E16" s="21">
        <f>[1]ГАРНИРЫ!$E$14</f>
        <v>150</v>
      </c>
      <c r="F16" s="29"/>
      <c r="G16" s="24">
        <f>[1]ГАРНИРЫ!$G$32</f>
        <v>193.5</v>
      </c>
      <c r="H16" s="24">
        <f>[1]ГАРНИРЫ!$A$32</f>
        <v>3.6</v>
      </c>
      <c r="I16" s="24">
        <f>[1]ГАРНИРЫ!$C$32</f>
        <v>5.09</v>
      </c>
      <c r="J16" s="24">
        <f>[1]ГАРНИРЫ!$E$32</f>
        <v>33.299999999999997</v>
      </c>
    </row>
    <row r="17" spans="1:10">
      <c r="A17" s="49"/>
      <c r="B17" s="31" t="s">
        <v>17</v>
      </c>
      <c r="C17" s="22" t="s">
        <v>37</v>
      </c>
      <c r="D17" s="30" t="s">
        <v>38</v>
      </c>
      <c r="E17" s="21">
        <v>200</v>
      </c>
      <c r="F17" s="29"/>
      <c r="G17" s="34">
        <v>94.933333333333337</v>
      </c>
      <c r="H17" s="34">
        <v>0.67999999999999994</v>
      </c>
      <c r="I17" s="34">
        <v>0</v>
      </c>
      <c r="J17" s="34">
        <v>23.066666666666666</v>
      </c>
    </row>
    <row r="18" spans="1:10">
      <c r="A18" s="49"/>
      <c r="B18" s="31" t="s">
        <v>41</v>
      </c>
      <c r="C18" s="22" t="s">
        <v>24</v>
      </c>
      <c r="D18" s="30" t="str">
        <f>'[1]ГАСТРОНОМИЯ, ВЫПЕЧКА'!$AA$52</f>
        <v>Хлеб пшеничный</v>
      </c>
      <c r="E18" s="21">
        <f>'[1]ГАСТРОНОМИЯ, ВЫПЕЧКА'!$AA$54</f>
        <v>45</v>
      </c>
      <c r="F18" s="29"/>
      <c r="G18" s="24">
        <f>'[1]ГАСТРОНОМИЯ, ВЫПЕЧКА'!$AC$72</f>
        <v>93.857142857142861</v>
      </c>
      <c r="H18" s="24">
        <f>'[1]ГАСТРОНОМИЯ, ВЫПЕЧКА'!$W$72</f>
        <v>0.38571428571428573</v>
      </c>
      <c r="I18" s="24">
        <f>'[1]ГАСТРОНОМИЯ, ВЫПЕЧКА'!$Y$72</f>
        <v>5.1428571428571428E-2</v>
      </c>
      <c r="J18" s="24">
        <f>'[1]ГАСТРОНОМИЯ, ВЫПЕЧКА'!$AA$72</f>
        <v>21.857142857142858</v>
      </c>
    </row>
    <row r="19" spans="1:10" ht="17.25" customHeight="1">
      <c r="A19" s="49"/>
      <c r="B19" s="31" t="s">
        <v>42</v>
      </c>
      <c r="C19" s="22" t="s">
        <v>25</v>
      </c>
      <c r="D19" s="30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9"/>
      <c r="G19" s="24">
        <f>'[1]ГАСТРОНОМИЯ, ВЫПЕЧКА'!$AC$31</f>
        <v>52.5</v>
      </c>
      <c r="H19" s="24">
        <f>'[1]ГАСТРОНОМИЯ, ВЫПЕЧКА'!$W$31</f>
        <v>1.5</v>
      </c>
      <c r="I19" s="24">
        <f>'[1]ГАСТРОНОМИЯ, ВЫПЕЧКА'!$Y$31</f>
        <v>1.05</v>
      </c>
      <c r="J19" s="24">
        <f>'[1]ГАСТРОНОМИЯ, ВЫПЕЧКА'!$AA$31</f>
        <v>10.050000000000001</v>
      </c>
    </row>
    <row r="20" spans="1:10">
      <c r="A20" s="49"/>
      <c r="B20" s="32" t="s">
        <v>43</v>
      </c>
      <c r="C20" s="22" t="s">
        <v>39</v>
      </c>
      <c r="D20" s="30" t="s">
        <v>40</v>
      </c>
      <c r="E20" s="21">
        <v>60</v>
      </c>
      <c r="F20" s="26"/>
      <c r="G20" s="24">
        <f>'[1]ГАСТРОНОМИЯ, ВЫПЕЧКА'!$G$372</f>
        <v>117</v>
      </c>
      <c r="H20" s="24">
        <f>'[1]ГАСТРОНОМИЯ, ВЫПЕЧКА'!$A$372</f>
        <v>0.5</v>
      </c>
      <c r="I20" s="24">
        <f>'[1]ГАСТРОНОМИЯ, ВЫПЕЧКА'!$C$372</f>
        <v>1.2</v>
      </c>
      <c r="J20" s="24">
        <f>'[1]ГАСТРОНОМИЯ, ВЫПЕЧКА'!$E$372</f>
        <v>13.6</v>
      </c>
    </row>
    <row r="21" spans="1:10">
      <c r="A21" s="50"/>
      <c r="B21" s="32"/>
      <c r="C21" s="39"/>
      <c r="D21" s="30"/>
      <c r="E21" s="25">
        <v>700</v>
      </c>
      <c r="F21" s="26">
        <v>75.52</v>
      </c>
      <c r="G21" s="33">
        <v>730</v>
      </c>
      <c r="H21" s="27">
        <f>SUM(H13:H19)</f>
        <v>19.265714285714289</v>
      </c>
      <c r="I21" s="27">
        <f>SUM(I13:I19)</f>
        <v>24.291428571428572</v>
      </c>
      <c r="J21" s="27">
        <f>SUM(J13:J19)</f>
        <v>105.67380952380952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2022-11-14T11:44:58Z</dcterms:modified>
</cp:coreProperties>
</file>