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J20" s="1"/>
  <c r="I12"/>
  <c r="I20" s="1"/>
  <c r="H12"/>
  <c r="H20" s="1"/>
  <c r="G20"/>
  <c r="G19"/>
  <c r="G18"/>
  <c r="G17"/>
  <c r="G16"/>
  <c r="G15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J9"/>
  <c r="I9"/>
  <c r="H9"/>
  <c r="J8"/>
  <c r="I8"/>
  <c r="H8"/>
  <c r="J7"/>
  <c r="I7"/>
  <c r="H7"/>
  <c r="J6"/>
  <c r="J10" s="1"/>
  <c r="I6"/>
  <c r="H6"/>
  <c r="J5"/>
  <c r="I5"/>
  <c r="I10" s="1"/>
  <c r="H5"/>
  <c r="J4"/>
  <c r="I4"/>
  <c r="H4"/>
  <c r="H10" s="1"/>
  <c r="G10"/>
  <c r="G9"/>
  <c r="G8"/>
  <c r="G7"/>
  <c r="G6"/>
  <c r="G5"/>
  <c r="G4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<sst xmlns="http://schemas.openxmlformats.org/spreadsheetml/2006/main" count="45" uniqueCount="41">
  <si>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</si>
  <si>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</si>
  <si>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</si>
  <si>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</si>
  <si>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</si>
  <si>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</si>
  <si>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</si>
  <si>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</si>
  <si>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</si>
  <si>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</si>
  <si>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</si>
  <si>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</si>
  <si>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</si>
  <si>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</si>
  <si>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</si>
  <si>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</si>
  <si>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</si>
  <si>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</si>
  <si>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</si>
  <si>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</si>
  <si>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</si>
  <si>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</si>
  <si>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</si>
  <si>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</si>
  <si>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</si>
  <si>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</si>
  <si>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</si>
  <si>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1.1-100</t>
  </si>
  <si>
    <t>фрукты</t>
  </si>
  <si>
    <t xml:space="preserve">хлеб </t>
  </si>
  <si>
    <t>3.5-60</t>
  </si>
  <si>
    <t>12.5-240</t>
  </si>
  <si>
    <t>5.12-200</t>
  </si>
  <si>
    <t>18.1-25</t>
  </si>
  <si>
    <t>3.10-60</t>
  </si>
  <si>
    <t>10.9-200</t>
  </si>
  <si>
    <t>12.4-90</t>
  </si>
  <si>
    <t>Биточек мясной</t>
  </si>
  <si>
    <t>13.4-150</t>
  </si>
  <si>
    <t>5.8-200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</si>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</sst>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8" fillId="0" borderId="1" xfId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left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center" vertical="top"/>
      <protection locked="0"/>
    </xf>
    <xf numFmtId="2" fontId="5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11.2</v>
          </cell>
          <cell r="C198">
            <v>9.4</v>
          </cell>
          <cell r="E198">
            <v>13.5</v>
          </cell>
          <cell r="G198">
            <v>195.6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80.5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4.4000000000000004</v>
          </cell>
          <cell r="E324">
            <v>5.4</v>
          </cell>
          <cell r="G324">
            <v>73.5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9" sqref="M9:M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1" t="s">
        <v>20</v>
      </c>
      <c r="C1" s="42"/>
      <c r="D1" s="43"/>
      <c r="E1" s="17" t="s">
        <v>12</v>
      </c>
      <c r="F1" s="18"/>
      <c r="G1" s="17"/>
      <c r="H1" s="17"/>
      <c r="I1" s="17" t="s">
        <v>16</v>
      </c>
      <c r="J1" s="19">
        <v>44895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4" t="s">
        <v>21</v>
      </c>
      <c r="B4" s="21" t="s">
        <v>10</v>
      </c>
      <c r="C4" s="34" t="s">
        <v>30</v>
      </c>
      <c r="D4" s="35" t="str">
        <f>'[1]ФРУКТЫ, ОВОЩИ'!$E$303</f>
        <v>Салат из моркови</v>
      </c>
      <c r="E4" s="36">
        <f>'[1]ФРУКТЫ, ОВОЩИ'!$E$306</f>
        <v>60</v>
      </c>
      <c r="F4" s="29"/>
      <c r="G4" s="37">
        <f>'[1]ФРУКТЫ, ОВОЩИ'!$G$324</f>
        <v>73.5</v>
      </c>
      <c r="H4" s="37">
        <f>'[1]ФРУКТЫ, ОВОЩИ'!$A$324</f>
        <v>0.6</v>
      </c>
      <c r="I4" s="37">
        <f>'[1]ФРУКТЫ, ОВОЩИ'!$C$324</f>
        <v>4.4000000000000004</v>
      </c>
      <c r="J4" s="37">
        <f>'[1]ФРУКТЫ, ОВОЩИ'!$E$324</f>
        <v>5.4</v>
      </c>
    </row>
    <row r="5" spans="1:10">
      <c r="A5" s="45"/>
      <c r="B5" s="22" t="s">
        <v>9</v>
      </c>
      <c r="C5" s="34" t="s">
        <v>31</v>
      </c>
      <c r="D5" s="35" t="str">
        <f>'[1]МЯСО, РЫБА'!$E$178</f>
        <v>Плов с мясом</v>
      </c>
      <c r="E5" s="36">
        <f>'[1]МЯСО, РЫБА'!$E$181</f>
        <v>240</v>
      </c>
      <c r="F5" s="29"/>
      <c r="G5" s="7">
        <f>'[1]МЯСО, РЫБА'!$G$198</f>
        <v>195.6</v>
      </c>
      <c r="H5" s="7">
        <f>'[1]МЯСО, РЫБА'!$A$198</f>
        <v>11.2</v>
      </c>
      <c r="I5" s="7">
        <f>'[1]МЯСО, РЫБА'!$C$198</f>
        <v>9.4</v>
      </c>
      <c r="J5" s="7">
        <f>'[1]МЯСО, РЫБА'!$E$198</f>
        <v>13.5</v>
      </c>
    </row>
    <row r="6" spans="1:10">
      <c r="A6" s="45"/>
      <c r="B6" s="21" t="s">
        <v>17</v>
      </c>
      <c r="C6" s="34" t="s">
        <v>32</v>
      </c>
      <c r="D6" s="35" t="str">
        <f>[1]НАПИТКИ!$P$480</f>
        <v xml:space="preserve">Кефир </v>
      </c>
      <c r="E6" s="36">
        <f>[1]НАПИТКИ!$P$483</f>
        <v>200</v>
      </c>
      <c r="F6" s="29"/>
      <c r="G6" s="37">
        <f>[1]НАПИТКИ!$R$503</f>
        <v>94.52</v>
      </c>
      <c r="H6" s="37">
        <f>[1]НАПИТКИ!$L$503</f>
        <v>5</v>
      </c>
      <c r="I6" s="37">
        <f>[1]НАПИТКИ!$N$503</f>
        <v>4.38</v>
      </c>
      <c r="J6" s="37">
        <f>[1]НАПИТКИ!$P$503</f>
        <v>8.18</v>
      </c>
    </row>
    <row r="7" spans="1:10">
      <c r="A7" s="45"/>
      <c r="B7" s="21" t="s">
        <v>40</v>
      </c>
      <c r="C7" s="34" t="s">
        <v>33</v>
      </c>
      <c r="D7" s="35" t="str">
        <f>'[1]ГАСТРОНОМИЯ, ВЫПЕЧКА'!$E$223</f>
        <v>Кондитерское изделие (печенье сахарное)</v>
      </c>
      <c r="E7" s="36">
        <f>'[1]ГАСТРОНОМИЯ, ВЫПЕЧКА'!$E$226</f>
        <v>25</v>
      </c>
      <c r="F7" s="29"/>
      <c r="G7" s="37">
        <f>'[1]ГАСТРОНОМИЯ, ВЫПЕЧКА'!$G$244</f>
        <v>68.3</v>
      </c>
      <c r="H7" s="37">
        <f>'[1]ГАСТРОНОМИЯ, ВЫПЕЧКА'!$A$244</f>
        <v>1.6</v>
      </c>
      <c r="I7" s="37">
        <f>'[1]ГАСТРОНОМИЯ, ВЫПЕЧКА'!$C$244</f>
        <v>2</v>
      </c>
      <c r="J7" s="37">
        <f>'[1]ГАСТРОНОМИЯ, ВЫПЕЧКА'!$E$244</f>
        <v>11</v>
      </c>
    </row>
    <row r="8" spans="1:10">
      <c r="A8" s="45"/>
      <c r="B8" s="32" t="s">
        <v>13</v>
      </c>
      <c r="C8" s="34" t="s">
        <v>18</v>
      </c>
      <c r="D8" s="35" t="str">
        <f>'[1]ГАСТРОНОМИЯ, ВЫПЕЧКА'!$E$52</f>
        <v>Хлеб пшеничный</v>
      </c>
      <c r="E8" s="36">
        <f>'[1]ГАСТРОНОМИЯ, ВЫПЕЧКА'!$E$54</f>
        <v>35</v>
      </c>
      <c r="F8" s="29"/>
      <c r="G8" s="37">
        <f>'[1]ГАСТРОНОМИЯ, ВЫПЕЧКА'!$G$72</f>
        <v>73</v>
      </c>
      <c r="H8" s="37">
        <f>'[1]ГАСТРОНОМИЯ, ВЫПЕЧКА'!$A$72</f>
        <v>0.3</v>
      </c>
      <c r="I8" s="37">
        <f>'[1]ГАСТРОНОМИЯ, ВЫПЕЧКА'!$C$72</f>
        <v>0.04</v>
      </c>
      <c r="J8" s="37">
        <f>'[1]ГАСТРОНОМИЯ, ВЫПЕЧКА'!$E$72</f>
        <v>17</v>
      </c>
    </row>
    <row r="9" spans="1:10">
      <c r="A9" s="45"/>
      <c r="B9" s="21" t="s">
        <v>13</v>
      </c>
      <c r="C9" s="34" t="s">
        <v>19</v>
      </c>
      <c r="D9" s="35" t="str">
        <f>'[1]ГАСТРОНОМИЯ, ВЫПЕЧКА'!$E$11</f>
        <v>Хлеб ржано-пшеничный</v>
      </c>
      <c r="E9" s="36">
        <f>'[1]ГАСТРОНОМИЯ, ВЫПЕЧКА'!$E$13</f>
        <v>20</v>
      </c>
      <c r="F9" s="29"/>
      <c r="G9" s="37">
        <f>'[1]ГАСТРОНОМИЯ, ВЫПЕЧКА'!$G$31</f>
        <v>35</v>
      </c>
      <c r="H9" s="37">
        <f>'[1]ГАСТРОНОМИЯ, ВЫПЕЧКА'!$A$31</f>
        <v>1</v>
      </c>
      <c r="I9" s="37">
        <f>'[1]ГАСТРОНОМИЯ, ВЫПЕЧКА'!$C$31</f>
        <v>0.7</v>
      </c>
      <c r="J9" s="37">
        <f>'[1]ГАСТРОНОМИЯ, ВЫПЕЧКА'!$E$31</f>
        <v>6.7</v>
      </c>
    </row>
    <row r="10" spans="1:10">
      <c r="A10" s="46"/>
      <c r="B10" s="21"/>
      <c r="C10" s="24"/>
      <c r="D10" s="25"/>
      <c r="E10" s="27">
        <v>500</v>
      </c>
      <c r="F10" s="28">
        <v>75.260000000000005</v>
      </c>
      <c r="G10" s="1">
        <f>SUM(G4:G9)</f>
        <v>539.92000000000007</v>
      </c>
      <c r="H10" s="1">
        <f>SUM(H4:H9)</f>
        <v>19.7</v>
      </c>
      <c r="I10" s="1">
        <f>SUM(I4:I9)</f>
        <v>20.919999999999998</v>
      </c>
      <c r="J10" s="1">
        <f>SUM(J4:J9)</f>
        <v>61.78</v>
      </c>
    </row>
    <row r="11" spans="1:10">
      <c r="A11" s="21"/>
      <c r="B11" s="21"/>
      <c r="C11" s="24"/>
      <c r="D11" s="25"/>
      <c r="E11" s="23"/>
      <c r="F11" s="29"/>
      <c r="G11" s="26"/>
      <c r="H11" s="26"/>
      <c r="I11" s="26"/>
      <c r="J11" s="26"/>
    </row>
    <row r="12" spans="1:10">
      <c r="A12" s="44" t="s">
        <v>22</v>
      </c>
      <c r="B12" s="33" t="s">
        <v>10</v>
      </c>
      <c r="C12" s="34" t="s">
        <v>34</v>
      </c>
      <c r="D12" s="35" t="str">
        <f>'[1]ФРУКТЫ, ОВОЩИ'!$E$517</f>
        <v>Салат из свеклы с солеными огурцами</v>
      </c>
      <c r="E12" s="36">
        <f>'[1]ФРУКТЫ, ОВОЩИ'!$E$520</f>
        <v>60</v>
      </c>
      <c r="F12" s="28"/>
      <c r="G12" s="37">
        <f>'[1]ФРУКТЫ, ОВОЩИ'!$G$538</f>
        <v>63.09</v>
      </c>
      <c r="H12" s="37">
        <f>'[1]ФРУКТЫ, ОВОЩИ'!$A$538</f>
        <v>0.72</v>
      </c>
      <c r="I12" s="37">
        <f>'[1]ФРУКТЫ, ОВОЩИ'!$C$538</f>
        <v>4.4000000000000004</v>
      </c>
      <c r="J12" s="37">
        <f>'[1]ФРУКТЫ, ОВОЩИ'!$E$538</f>
        <v>2.82</v>
      </c>
    </row>
    <row r="13" spans="1:10">
      <c r="A13" s="45"/>
      <c r="B13" s="33" t="s">
        <v>25</v>
      </c>
      <c r="C13" s="34" t="s">
        <v>35</v>
      </c>
      <c r="D13" s="35" t="str">
        <f>[1]СУПЫ!$E$349</f>
        <v>Суп картофельный с макаронными изделиями</v>
      </c>
      <c r="E13" s="36">
        <f>[1]СУПЫ!$E$352</f>
        <v>200</v>
      </c>
      <c r="F13" s="29"/>
      <c r="G13" s="38">
        <f>[1]СУПЫ!$G$370</f>
        <v>57.7</v>
      </c>
      <c r="H13" s="38">
        <f>[1]СУПЫ!$A$370</f>
        <v>2.4</v>
      </c>
      <c r="I13" s="38">
        <f>[1]СУПЫ!$C$370</f>
        <v>2.7</v>
      </c>
      <c r="J13" s="38">
        <f>[1]СУПЫ!$E$370</f>
        <v>5.9</v>
      </c>
    </row>
    <row r="14" spans="1:10">
      <c r="A14" s="45"/>
      <c r="B14" s="33" t="s">
        <v>26</v>
      </c>
      <c r="C14" s="34" t="s">
        <v>36</v>
      </c>
      <c r="D14" s="35" t="s">
        <v>37</v>
      </c>
      <c r="E14" s="36">
        <f>'[1]МЯСО, РЫБА'!$E$140</f>
        <v>90</v>
      </c>
      <c r="F14" s="29"/>
      <c r="G14" s="7">
        <f>'[1]МЯСО, РЫБА'!$G$156</f>
        <v>205</v>
      </c>
      <c r="H14" s="7">
        <f>'[1]МЯСО, РЫБА'!$A$156</f>
        <v>10.4</v>
      </c>
      <c r="I14" s="7">
        <f>'[1]МЯСО, РЫБА'!$C$156</f>
        <v>9.5</v>
      </c>
      <c r="J14" s="7">
        <f>'[1]МЯСО, РЫБА'!$E$156</f>
        <v>17.7</v>
      </c>
    </row>
    <row r="15" spans="1:10">
      <c r="A15" s="45"/>
      <c r="B15" s="33" t="s">
        <v>11</v>
      </c>
      <c r="C15" s="39" t="s">
        <v>38</v>
      </c>
      <c r="D15" s="35" t="str">
        <f>[1]ГАРНИРЫ!$E$139</f>
        <v>Капуста тушеная</v>
      </c>
      <c r="E15" s="40">
        <f>[1]ГАРНИРЫ!$E$142</f>
        <v>150</v>
      </c>
      <c r="F15" s="29"/>
      <c r="G15" s="38">
        <f>[1]ГАРНИРЫ!$G$160</f>
        <v>80.5</v>
      </c>
      <c r="H15" s="38">
        <f>[1]ГАРНИРЫ!$A$160</f>
        <v>3.875</v>
      </c>
      <c r="I15" s="38">
        <f>[1]ГАРНИРЫ!$C$160</f>
        <v>5</v>
      </c>
      <c r="J15" s="38">
        <f>[1]ГАРНИРЫ!$E$160</f>
        <v>10.5</v>
      </c>
    </row>
    <row r="16" spans="1:10">
      <c r="A16" s="45"/>
      <c r="B16" s="33" t="s">
        <v>17</v>
      </c>
      <c r="C16" s="34" t="s">
        <v>39</v>
      </c>
      <c r="D16" s="35" t="str">
        <f>[1]НАПИТКИ!$P$308</f>
        <v>Компот из смеси сухофруктов</v>
      </c>
      <c r="E16" s="36">
        <f>[1]НАПИТКИ!$P$311</f>
        <v>200</v>
      </c>
      <c r="F16" s="29"/>
      <c r="G16" s="37">
        <f>[1]НАПИТКИ!$R$331</f>
        <v>111.73333333333333</v>
      </c>
      <c r="H16" s="37">
        <f>[1]НАПИТКИ!$L$331</f>
        <v>0.48000000000000004</v>
      </c>
      <c r="I16" s="37">
        <f>[1]НАПИТКИ!$N$331</f>
        <v>0</v>
      </c>
      <c r="J16" s="37">
        <f>[1]НАПИТКИ!$P$331</f>
        <v>27.333333333333332</v>
      </c>
    </row>
    <row r="17" spans="1:10">
      <c r="A17" s="45"/>
      <c r="B17" s="33" t="s">
        <v>29</v>
      </c>
      <c r="C17" s="34" t="s">
        <v>23</v>
      </c>
      <c r="D17" s="35" t="str">
        <f>'[1]ГАСТРОНОМИЯ, ВЫПЕЧКА'!$AA$52</f>
        <v>Хлеб пшеничный</v>
      </c>
      <c r="E17" s="36">
        <f>'[1]ГАСТРОНОМИЯ, ВЫПЕЧКА'!$AA$54</f>
        <v>45</v>
      </c>
      <c r="F17" s="29"/>
      <c r="G17" s="37">
        <f>'[1]ГАСТРОНОМИЯ, ВЫПЕЧКА'!$AC$72</f>
        <v>93.857142857142861</v>
      </c>
      <c r="H17" s="37">
        <f>'[1]ГАСТРОНОМИЯ, ВЫПЕЧКА'!$W$72</f>
        <v>0.38571428571428573</v>
      </c>
      <c r="I17" s="37">
        <f>'[1]ГАСТРОНОМИЯ, ВЫПЕЧКА'!$Y$72</f>
        <v>5.1428571428571428E-2</v>
      </c>
      <c r="J17" s="37">
        <f>'[1]ГАСТРОНОМИЯ, ВЫПЕЧКА'!$AA$72</f>
        <v>21.857142857142858</v>
      </c>
    </row>
    <row r="18" spans="1:10" ht="17.25" customHeight="1">
      <c r="A18" s="45"/>
      <c r="B18" s="33" t="s">
        <v>29</v>
      </c>
      <c r="C18" s="34" t="s">
        <v>24</v>
      </c>
      <c r="D18" s="35" t="str">
        <f>'[1]ГАСТРОНОМИЯ, ВЫПЕЧКА'!$AA$11</f>
        <v>Хлеб ржано-пшеничный</v>
      </c>
      <c r="E18" s="36">
        <f>'[1]ГАСТРОНОМИЯ, ВЫПЕЧКА'!$AA$13</f>
        <v>30</v>
      </c>
      <c r="F18" s="29"/>
      <c r="G18" s="37">
        <f>'[1]ГАСТРОНОМИЯ, ВЫПЕЧКА'!$AC$31</f>
        <v>52.5</v>
      </c>
      <c r="H18" s="37">
        <f>'[1]ГАСТРОНОМИЯ, ВЫПЕЧКА'!$W$31</f>
        <v>1.5</v>
      </c>
      <c r="I18" s="37">
        <f>'[1]ГАСТРОНОМИЯ, ВЫПЕЧКА'!$Y$31</f>
        <v>1.05</v>
      </c>
      <c r="J18" s="37">
        <f>'[1]ГАСТРОНОМИЯ, ВЫПЕЧКА'!$AA$31</f>
        <v>10.050000000000001</v>
      </c>
    </row>
    <row r="19" spans="1:10">
      <c r="A19" s="45"/>
      <c r="B19" s="31" t="s">
        <v>28</v>
      </c>
      <c r="C19" s="34" t="s">
        <v>27</v>
      </c>
      <c r="D19" s="35" t="str">
        <f>'[1]ФРУКТЫ, ОВОЩИ'!$P$11</f>
        <v>Фрукты свежие (яблоки)</v>
      </c>
      <c r="E19" s="36">
        <f>'[1]ФРУКТЫ, ОВОЩИ'!$E$14</f>
        <v>100</v>
      </c>
      <c r="F19" s="28"/>
      <c r="G19" s="37">
        <f>'[1]ФРУКТЫ, ОВОЩИ'!$G$27</f>
        <v>45</v>
      </c>
      <c r="H19" s="37">
        <f>'[1]ФРУКТЫ, ОВОЩИ'!$A$27</f>
        <v>0.4</v>
      </c>
      <c r="I19" s="37">
        <f>'[1]ФРУКТЫ, ОВОЩИ'!$C$27</f>
        <v>0.4</v>
      </c>
      <c r="J19" s="37">
        <f>'[1]ФРУКТЫ, ОВОЩИ'!$E$27</f>
        <v>10.4</v>
      </c>
    </row>
    <row r="20" spans="1:10">
      <c r="A20" s="46"/>
      <c r="B20" s="31"/>
      <c r="C20" s="24"/>
      <c r="D20" s="30"/>
      <c r="E20" s="27">
        <v>700</v>
      </c>
      <c r="F20" s="28">
        <v>75.52</v>
      </c>
      <c r="G20" s="1">
        <f>SUM(G12:G19)</f>
        <v>709.3804761904762</v>
      </c>
      <c r="H20" s="1">
        <f>SUM(H12:H19)</f>
        <v>20.160714285714285</v>
      </c>
      <c r="I20" s="1">
        <f>SUM(I12:I19)</f>
        <v>23.101428571428571</v>
      </c>
      <c r="J20" s="1">
        <f>SUM(J12:J19)</f>
        <v>106.56047619047619</v>
      </c>
    </row>
    <row r="21" spans="1:10" ht="15.75">
      <c r="A21" s="9"/>
      <c r="B21" s="12"/>
      <c r="C21" s="12"/>
      <c r="D21" s="3"/>
      <c r="E21" s="1"/>
      <c r="F21" s="11"/>
      <c r="G21" s="1"/>
      <c r="H21" s="2"/>
      <c r="I21" s="2"/>
      <c r="J21" s="2"/>
    </row>
    <row r="22" spans="1:10" ht="15.75">
      <c r="A22" s="9"/>
      <c r="B22" s="9"/>
      <c r="C22" s="4"/>
      <c r="D22" s="3"/>
      <c r="E22" s="5"/>
      <c r="F22" s="10"/>
      <c r="G22" s="6"/>
      <c r="H22" s="6"/>
      <c r="I22" s="6"/>
      <c r="J22" s="6"/>
    </row>
    <row r="23" spans="1:10" ht="15.75">
      <c r="A23" s="9"/>
      <c r="B23" s="9"/>
      <c r="C23" s="4"/>
      <c r="D23" s="3"/>
      <c r="E23" s="5"/>
      <c r="F23" s="10"/>
      <c r="G23" s="7"/>
      <c r="H23" s="7"/>
      <c r="I23" s="7"/>
      <c r="J23" s="7"/>
    </row>
    <row r="24" spans="1:10" ht="15.75">
      <c r="A24" s="9"/>
      <c r="B24" s="9"/>
      <c r="C24" s="4"/>
      <c r="D24" s="3"/>
      <c r="E24" s="5"/>
      <c r="F24" s="10"/>
      <c r="G24" s="8"/>
      <c r="H24" s="8"/>
      <c r="I24" s="8"/>
      <c r="J24" s="8"/>
    </row>
    <row r="25" spans="1:10">
      <c r="A25" s="9"/>
      <c r="B25" s="12"/>
      <c r="C25" s="12"/>
      <c r="D25" s="13"/>
      <c r="E25" s="14"/>
      <c r="F25" s="15"/>
      <c r="G25" s="1"/>
      <c r="H25" s="15"/>
      <c r="I25" s="15"/>
      <c r="J25" s="15"/>
    </row>
    <row r="26" spans="1:10">
      <c r="A26" s="9"/>
      <c r="B26" s="12"/>
      <c r="C26" s="12"/>
      <c r="D26" s="13"/>
      <c r="E26" s="16"/>
      <c r="F26" s="10"/>
      <c r="G26" s="16"/>
      <c r="H26" s="16"/>
      <c r="I26" s="16"/>
      <c r="J26" s="16"/>
    </row>
  </sheetData>
  <mergeCells count="3">
    <mergeCell ref="B1:D1"/>
    <mergeCell ref="A4:A10"/>
    <mergeCell ref="A12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2022-11-26T05:40:33Z</dcterms:modified>
</cp:coreProperties>
</file>